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AB" sheetId="1" r:id="rId1"/>
    <sheet name="C " sheetId="3" r:id="rId2"/>
    <sheet name="D" sheetId="4" r:id="rId3"/>
    <sheet name="E " sheetId="6" r:id="rId4"/>
    <sheet name="F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<sst xmlns="http://schemas.openxmlformats.org/spreadsheetml/2006/main" count="1245" uniqueCount="244">
  <si>
    <t>Block</t>
  </si>
  <si>
    <t>FL.</t>
  </si>
  <si>
    <t>Unit No.</t>
  </si>
  <si>
    <t>Unite Style</t>
  </si>
  <si>
    <t>View</t>
  </si>
  <si>
    <t>Total area(Sqm)</t>
  </si>
  <si>
    <t>Leasehold</t>
  </si>
  <si>
    <t>Freehold</t>
  </si>
  <si>
    <t>Status</t>
  </si>
  <si>
    <t>PRICE/SQM.</t>
  </si>
  <si>
    <t>THB</t>
  </si>
  <si>
    <t>A</t>
  </si>
  <si>
    <t>A301</t>
  </si>
  <si>
    <t>Studio</t>
  </si>
  <si>
    <t>Sea</t>
  </si>
  <si>
    <t>sold</t>
  </si>
  <si>
    <t>A302</t>
  </si>
  <si>
    <t>A303</t>
  </si>
  <si>
    <t>A304</t>
  </si>
  <si>
    <t>A305</t>
  </si>
  <si>
    <t>A306</t>
  </si>
  <si>
    <t>Available</t>
  </si>
  <si>
    <t>A307</t>
  </si>
  <si>
    <t>A308</t>
  </si>
  <si>
    <t>A309</t>
  </si>
  <si>
    <t>A310</t>
  </si>
  <si>
    <t>A311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</si>
  <si>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</si>
  <si>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</si>
  <si>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</si>
  <si>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</si>
  <si>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</si>
  <si>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</si>
  <si>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</si>
  <si>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</si>
  <si>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</si>
  <si>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</si>
  <si>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</si>
  <si>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B</t>
  </si>
  <si>
    <t>B101</t>
  </si>
  <si>
    <t>2br</t>
  </si>
  <si>
    <t>B201</t>
  </si>
  <si>
    <t>B301</t>
  </si>
  <si>
    <t>B401</t>
  </si>
  <si>
    <t xml:space="preserve">C </t>
  </si>
  <si>
    <t>C101</t>
  </si>
  <si>
    <t>Garden</t>
  </si>
  <si>
    <t>C102</t>
  </si>
  <si>
    <t>1BR</t>
  </si>
  <si>
    <t>Pool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</si>
  <si>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</si>
  <si>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</si>
  <si>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</si>
  <si>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</si>
  <si>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</si>
  <si>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</si>
  <si>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</si>
  <si>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</si>
  <si>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</si>
  <si>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</si>
  <si>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C115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</si>
  <si>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</si>
  <si>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</si>
  <si>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</si>
  <si>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</si>
  <si>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</si>
  <si>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</si>
  <si>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</si>
  <si>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</si>
  <si>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</si>
  <si>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</si>
  <si>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</si>
  <si>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</si>
  <si>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C215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</si>
  <si>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</si>
  <si>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</si>
  <si>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</si>
  <si>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</si>
  <si>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</si>
  <si>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</si>
  <si>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</si>
  <si>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</si>
  <si>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</si>
  <si>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</si>
  <si>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</si>
  <si>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</si>
  <si>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C315</t>
  </si>
  <si>
    <t>C401</t>
  </si>
  <si>
    <t>C402</t>
  </si>
  <si>
    <t>C403</t>
  </si>
  <si>
    <t>C404</t>
  </si>
  <si>
    <t>C405</t>
  </si>
  <si>
    <t>C406</t>
  </si>
  <si>
    <t>C407</t>
  </si>
  <si>
    <t>C408</t>
  </si>
  <si>
    <t>C409</t>
  </si>
  <si>
    <t>C410</t>
  </si>
  <si>
    <t>C411</t>
  </si>
  <si>
    <t>C412</t>
  </si>
  <si>
    <t>C415</t>
  </si>
  <si>
    <t>D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</si>
  <si>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</si>
  <si>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</si>
  <si>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</si>
  <si>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</si>
  <si>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</si>
  <si>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</si>
  <si>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</si>
  <si>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</si>
  <si>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</si>
  <si>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</si>
  <si>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</si>
  <si>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1br</t>
  </si>
  <si>
    <t>D201</t>
  </si>
  <si>
    <t>D202</t>
  </si>
  <si>
    <t>D203</t>
  </si>
  <si>
    <t>D204</t>
  </si>
  <si>
    <t>D205</t>
  </si>
  <si>
    <t>D206</t>
  </si>
  <si>
    <t>D207</t>
  </si>
  <si>
    <t>D208</t>
  </si>
  <si>
    <t>D209</t>
  </si>
  <si>
    <t>D210</t>
  </si>
  <si>
    <t>D211</t>
  </si>
  <si>
    <t>D301</t>
  </si>
  <si>
    <t>D302</t>
  </si>
  <si>
    <t>D303</t>
  </si>
  <si>
    <t>D304</t>
  </si>
  <si>
    <t>D305</t>
  </si>
  <si>
    <t>D306</t>
  </si>
  <si>
    <t>D307</t>
  </si>
  <si>
    <t>D308</t>
  </si>
  <si>
    <t>D309</t>
  </si>
  <si>
    <t>D310</t>
  </si>
  <si>
    <t>D311</t>
  </si>
  <si>
    <t>D401</t>
  </si>
  <si>
    <t>D402</t>
  </si>
  <si>
    <t>D403</t>
  </si>
  <si>
    <t>D404</t>
  </si>
  <si>
    <t>D405</t>
  </si>
  <si>
    <t>D406</t>
  </si>
  <si>
    <t>D407</t>
  </si>
  <si>
    <t>D408</t>
  </si>
  <si>
    <t>D409</t>
  </si>
  <si>
    <t>D410</t>
  </si>
  <si>
    <t>D411</t>
  </si>
  <si>
    <t>E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</si>
  <si>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</si>
  <si>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</si>
  <si>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</si>
  <si>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</si>
  <si>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</si>
  <si>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</si>
  <si>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</si>
  <si>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</si>
  <si>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</si>
  <si>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</si>
  <si>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</si>
  <si>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</si>
  <si>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E115</t>
  </si>
  <si>
    <t>E201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</si>
  <si>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</si>
  <si>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</si>
  <si>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</si>
  <si>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</si>
  <si>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</si>
  <si>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</si>
  <si>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</si>
  <si>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</si>
  <si>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</si>
  <si>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</si>
  <si>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</si>
  <si>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E215</t>
  </si>
  <si>
    <t>E301</t>
  </si>
  <si>
    <t>E302</t>
  </si>
  <si>
    <t>E303</t>
  </si>
  <si>
    <t>E304</t>
  </si>
  <si>
    <t>E305</t>
  </si>
  <si>
    <t>E306</t>
  </si>
  <si>
    <t>E307</t>
  </si>
  <si>
    <t>E308</t>
  </si>
  <si>
    <t>E309</t>
  </si>
  <si>
    <t>E310</t>
  </si>
  <si>
    <t>E311</t>
  </si>
  <si>
    <t>E312</t>
  </si>
  <si>
    <t>E315</t>
  </si>
  <si>
    <t>E401</t>
  </si>
  <si>
    <t>E402</t>
  </si>
  <si>
    <t>E403</t>
  </si>
  <si>
    <t>E404</t>
  </si>
  <si>
    <t>E405</t>
  </si>
  <si>
    <t>E406</t>
  </si>
  <si>
    <t>E407</t>
  </si>
  <si>
    <t>E408</t>
  </si>
  <si>
    <t>E409</t>
  </si>
  <si>
    <t>E410</t>
  </si>
  <si>
    <t>E411</t>
  </si>
  <si>
    <t>E412</t>
  </si>
  <si>
    <t>E415</t>
  </si>
  <si>
    <t>F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</si>
  <si>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</si>
  <si>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</si>
  <si>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</si>
  <si>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</si>
  <si>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</si>
  <si>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</si>
  <si>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</si>
  <si>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</si>
  <si>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</si>
  <si>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</si>
  <si>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</si>
  <si>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</si>
  <si>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</si>
  <si>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</si>
  <si>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</si>
  <si>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</si>
  <si>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</si>
  <si>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</si>
  <si>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</si>
  <si>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</si>
  <si>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</si>
  <si>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</si>
  <si>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</si>
  <si>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</si>
  <si>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</si>
  <si>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</si>
  <si>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</si>
  <si>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</si>
  <si>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</si>
  <si>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</si>
  <si>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</si>
  <si>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</si>
  <si>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</si>
  <si>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F401</t>
  </si>
  <si>
    <t>F402</t>
  </si>
  <si>
    <t>F403</t>
  </si>
  <si>
    <t>F404</t>
  </si>
  <si>
    <t>F405</t>
  </si>
  <si>
    <t>F406</t>
  </si>
  <si>
    <t>F407</t>
  </si>
  <si>
    <t>F408</t>
  </si>
  <si>
    <t>F409</t>
  </si>
  <si>
    <t>F410</t>
  </si>
  <si>
    <t>F411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</si>
</sst>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5" applyNumberFormat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3" fillId="7" borderId="17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0" borderId="1" xfId="0" applyBorder="1"/>
    <xf numFmtId="0" fontId="0" fillId="0" borderId="10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3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31</xdr:row>
      <xdr:rowOff>57150</xdr:rowOff>
    </xdr:from>
    <xdr:to>
      <xdr:col>10</xdr:col>
      <xdr:colOff>657225</xdr:colOff>
      <xdr:row>35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9" t="21951" r="4286" b="25000"/>
        <a:stretch>
          <a:fillRect/>
        </a:stretch>
      </xdr:blipFill>
      <xdr:spPr>
        <a:xfrm>
          <a:off x="2057400" y="5667375"/>
          <a:ext cx="673989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</xdr:row>
      <xdr:rowOff>57150</xdr:rowOff>
    </xdr:from>
    <xdr:to>
      <xdr:col>10</xdr:col>
      <xdr:colOff>657225</xdr:colOff>
      <xdr:row>5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9" t="21951" r="4286" b="25000"/>
        <a:stretch>
          <a:fillRect/>
        </a:stretch>
      </xdr:blipFill>
      <xdr:spPr>
        <a:xfrm>
          <a:off x="2057400" y="238125"/>
          <a:ext cx="673989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523875</xdr:colOff>
      <xdr:row>2</xdr:row>
      <xdr:rowOff>57150</xdr:rowOff>
    </xdr:from>
    <xdr:to>
      <xdr:col>12</xdr:col>
      <xdr:colOff>847725</xdr:colOff>
      <xdr:row>6</xdr:row>
      <xdr:rowOff>123825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9" t="21951" r="4286" b="25000"/>
        <a:stretch>
          <a:fillRect/>
        </a:stretch>
      </xdr:blipFill>
      <xdr:spPr>
        <a:xfrm>
          <a:off x="2581275" y="419100"/>
          <a:ext cx="506920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523875</xdr:colOff>
      <xdr:row>2</xdr:row>
      <xdr:rowOff>57150</xdr:rowOff>
    </xdr:from>
    <xdr:to>
      <xdr:col>12</xdr:col>
      <xdr:colOff>847725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9" t="21951" r="4286" b="25000"/>
        <a:stretch>
          <a:fillRect/>
        </a:stretch>
      </xdr:blipFill>
      <xdr:spPr>
        <a:xfrm>
          <a:off x="2581275" y="419100"/>
          <a:ext cx="506920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</xdr:row>
      <xdr:rowOff>57150</xdr:rowOff>
    </xdr:from>
    <xdr:to>
      <xdr:col>12</xdr:col>
      <xdr:colOff>847725</xdr:colOff>
      <xdr:row>5</xdr:row>
      <xdr:rowOff>123825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9" t="21951" r="4286" b="25000"/>
        <a:stretch>
          <a:fillRect/>
        </a:stretch>
      </xdr:blipFill>
      <xdr:spPr>
        <a:xfrm>
          <a:off x="2057400" y="238125"/>
          <a:ext cx="559308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523875</xdr:colOff>
      <xdr:row>1</xdr:row>
      <xdr:rowOff>57150</xdr:rowOff>
    </xdr:from>
    <xdr:to>
      <xdr:col>12</xdr:col>
      <xdr:colOff>847725</xdr:colOff>
      <xdr:row>5</xdr:row>
      <xdr:rowOff>123825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9" t="21951" r="4286" b="25000"/>
        <a:stretch>
          <a:fillRect/>
        </a:stretch>
      </xdr:blipFill>
      <xdr:spPr>
        <a:xfrm>
          <a:off x="2581275" y="238125"/>
          <a:ext cx="559879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523875</xdr:colOff>
      <xdr:row>1</xdr:row>
      <xdr:rowOff>57150</xdr:rowOff>
    </xdr:from>
    <xdr:to>
      <xdr:col>12</xdr:col>
      <xdr:colOff>847725</xdr:colOff>
      <xdr:row>5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9" t="21951" r="4286" b="25000"/>
        <a:stretch>
          <a:fillRect/>
        </a:stretch>
      </xdr:blipFill>
      <xdr:spPr>
        <a:xfrm>
          <a:off x="2581275" y="238125"/>
          <a:ext cx="559879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523875</xdr:colOff>
      <xdr:row>1</xdr:row>
      <xdr:rowOff>57150</xdr:rowOff>
    </xdr:from>
    <xdr:to>
      <xdr:col>12</xdr:col>
      <xdr:colOff>847725</xdr:colOff>
      <xdr:row>5</xdr:row>
      <xdr:rowOff>123825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9" t="21951" r="4286" b="25000"/>
        <a:stretch>
          <a:fillRect/>
        </a:stretch>
      </xdr:blipFill>
      <xdr:spPr>
        <a:xfrm>
          <a:off x="2581275" y="238125"/>
          <a:ext cx="452628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2"/>
  <sheetViews>
    <sheetView zoomScale="90" zoomScaleNormal="90" workbookViewId="0">
      <selection activeCell="M41" sqref="M41"/>
    </sheetView>
  </sheetViews>
  <sheetFormatPr defaultColWidth="9" defaultRowHeight="14.25"/>
  <cols>
    <col min="5" max="5" width="12.3666666666667" customWidth="1"/>
    <col min="6" max="6" width="8.33333333333333" customWidth="1"/>
    <col min="7" max="7" width="14.5666666666667" customWidth="1"/>
    <col min="8" max="8" width="13.0583333333333" customWidth="1"/>
    <col min="9" max="9" width="10" customWidth="1"/>
    <col min="10" max="10" width="12.5" customWidth="1"/>
    <col min="11" max="11" width="9.71666666666667" customWidth="1"/>
    <col min="12" max="12" width="10.3166666666667" customWidth="1"/>
  </cols>
  <sheetData>
    <row r="2" spans="2:12">
      <c r="B2" s="27"/>
      <c r="C2" s="27"/>
      <c r="D2" s="1"/>
      <c r="E2" s="1"/>
      <c r="F2" s="1"/>
      <c r="G2" s="1"/>
      <c r="H2" s="1"/>
      <c r="I2" s="1"/>
      <c r="J2" s="1"/>
      <c r="K2" s="1"/>
      <c r="L2" s="1"/>
    </row>
    <row r="3" spans="2:12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>
      <c r="B7" s="28" t="s">
        <v>0</v>
      </c>
      <c r="C7" s="28" t="s">
        <v>1</v>
      </c>
      <c r="D7" s="28" t="s">
        <v>2</v>
      </c>
      <c r="E7" s="28" t="s">
        <v>3</v>
      </c>
      <c r="F7" s="28" t="s">
        <v>4</v>
      </c>
      <c r="G7" s="28" t="s">
        <v>5</v>
      </c>
      <c r="H7" s="29" t="s">
        <v>6</v>
      </c>
      <c r="I7" s="29"/>
      <c r="J7" s="29" t="s">
        <v>7</v>
      </c>
      <c r="K7" s="29"/>
      <c r="L7" s="28" t="s">
        <v>8</v>
      </c>
    </row>
    <row r="8" spans="2:12">
      <c r="B8" s="30"/>
      <c r="C8" s="30"/>
      <c r="D8" s="30"/>
      <c r="E8" s="30"/>
      <c r="F8" s="30"/>
      <c r="G8" s="31"/>
      <c r="H8" s="29" t="s">
        <v>9</v>
      </c>
      <c r="I8" s="29" t="s">
        <v>10</v>
      </c>
      <c r="J8" s="29" t="s">
        <v>9</v>
      </c>
      <c r="K8" s="29" t="s">
        <v>10</v>
      </c>
      <c r="L8" s="31"/>
    </row>
    <row r="9" spans="2:12">
      <c r="B9" s="9" t="s">
        <v>11</v>
      </c>
      <c r="C9" s="9">
        <v>3</v>
      </c>
      <c r="D9" s="1" t="s">
        <v>12</v>
      </c>
      <c r="E9" s="1" t="s">
        <v>13</v>
      </c>
      <c r="F9" s="1" t="s">
        <v>14</v>
      </c>
      <c r="G9" s="32">
        <v>37.85</v>
      </c>
      <c r="H9" s="32">
        <f>J9*0.9</f>
        <v>162000</v>
      </c>
      <c r="I9" s="32">
        <f>G9*H9</f>
        <v>6131700</v>
      </c>
      <c r="J9" s="32">
        <v>180000</v>
      </c>
      <c r="K9" s="35">
        <f>G9*J9</f>
        <v>6813000</v>
      </c>
      <c r="L9" s="36" t="s">
        <v>15</v>
      </c>
    </row>
    <row r="10" spans="2:12">
      <c r="B10" s="9" t="s">
        <v>11</v>
      </c>
      <c r="C10" s="9">
        <v>3</v>
      </c>
      <c r="D10" s="1" t="s">
        <v>16</v>
      </c>
      <c r="E10" s="1" t="s">
        <v>13</v>
      </c>
      <c r="F10" s="1" t="s">
        <v>14</v>
      </c>
      <c r="G10" s="32">
        <v>33.43</v>
      </c>
      <c r="H10" s="32">
        <f t="shared" ref="H10:H30" si="0">J10*0.9</f>
        <v>162000</v>
      </c>
      <c r="I10" s="32">
        <f t="shared" ref="I10:I30" si="1">G10*H10</f>
        <v>5415660</v>
      </c>
      <c r="J10" s="32">
        <v>180000</v>
      </c>
      <c r="K10" s="35">
        <f t="shared" ref="K10:K30" si="2">G10*J10</f>
        <v>6017400</v>
      </c>
      <c r="L10" s="36" t="s">
        <v>15</v>
      </c>
    </row>
    <row r="11" spans="2:12">
      <c r="B11" s="9" t="s">
        <v>11</v>
      </c>
      <c r="C11" s="9">
        <v>3</v>
      </c>
      <c r="D11" s="1" t="s">
        <v>17</v>
      </c>
      <c r="E11" s="1" t="s">
        <v>13</v>
      </c>
      <c r="F11" s="1" t="s">
        <v>14</v>
      </c>
      <c r="G11" s="32">
        <v>33.5</v>
      </c>
      <c r="H11" s="32">
        <f t="shared" si="0"/>
        <v>162000</v>
      </c>
      <c r="I11" s="32">
        <f t="shared" si="1"/>
        <v>5427000</v>
      </c>
      <c r="J11" s="32">
        <v>180000</v>
      </c>
      <c r="K11" s="35">
        <f t="shared" si="2"/>
        <v>6030000</v>
      </c>
      <c r="L11" s="36" t="s">
        <v>15</v>
      </c>
    </row>
    <row r="12" spans="2:12">
      <c r="B12" s="9" t="s">
        <v>11</v>
      </c>
      <c r="C12" s="9">
        <v>3</v>
      </c>
      <c r="D12" s="1" t="s">
        <v>18</v>
      </c>
      <c r="E12" s="1" t="s">
        <v>13</v>
      </c>
      <c r="F12" s="1" t="s">
        <v>14</v>
      </c>
      <c r="G12" s="32">
        <v>33.5</v>
      </c>
      <c r="H12" s="32">
        <f t="shared" si="0"/>
        <v>162000</v>
      </c>
      <c r="I12" s="32">
        <f t="shared" si="1"/>
        <v>5427000</v>
      </c>
      <c r="J12" s="32">
        <v>180000</v>
      </c>
      <c r="K12" s="35">
        <f t="shared" si="2"/>
        <v>6030000</v>
      </c>
      <c r="L12" s="36" t="s">
        <v>15</v>
      </c>
    </row>
    <row r="13" spans="2:12">
      <c r="B13" s="9" t="s">
        <v>11</v>
      </c>
      <c r="C13" s="9">
        <v>3</v>
      </c>
      <c r="D13" s="1" t="s">
        <v>19</v>
      </c>
      <c r="E13" s="1" t="s">
        <v>13</v>
      </c>
      <c r="F13" s="1" t="s">
        <v>14</v>
      </c>
      <c r="G13" s="32">
        <v>33.5</v>
      </c>
      <c r="H13" s="32">
        <f t="shared" si="0"/>
        <v>162000</v>
      </c>
      <c r="I13" s="32">
        <f t="shared" si="1"/>
        <v>5427000</v>
      </c>
      <c r="J13" s="32">
        <v>180000</v>
      </c>
      <c r="K13" s="35">
        <f t="shared" si="2"/>
        <v>6030000</v>
      </c>
      <c r="L13" s="36" t="s">
        <v>15</v>
      </c>
    </row>
    <row r="14" spans="2:12">
      <c r="B14" s="9" t="s">
        <v>11</v>
      </c>
      <c r="C14" s="9">
        <v>3</v>
      </c>
      <c r="D14" s="1" t="s">
        <v>20</v>
      </c>
      <c r="E14" s="1" t="s">
        <v>13</v>
      </c>
      <c r="F14" s="1" t="s">
        <v>14</v>
      </c>
      <c r="G14" s="32">
        <v>33.5</v>
      </c>
      <c r="H14" s="32">
        <f t="shared" si="0"/>
        <v>162000</v>
      </c>
      <c r="I14" s="32">
        <f t="shared" si="1"/>
        <v>5427000</v>
      </c>
      <c r="J14" s="32">
        <v>180000</v>
      </c>
      <c r="K14" s="35">
        <f t="shared" si="2"/>
        <v>6030000</v>
      </c>
      <c r="L14" s="35" t="s">
        <v>21</v>
      </c>
    </row>
    <row r="15" spans="2:12">
      <c r="B15" s="9" t="s">
        <v>11</v>
      </c>
      <c r="C15" s="9">
        <v>3</v>
      </c>
      <c r="D15" s="1" t="s">
        <v>22</v>
      </c>
      <c r="E15" s="1" t="s">
        <v>13</v>
      </c>
      <c r="F15" s="1" t="s">
        <v>14</v>
      </c>
      <c r="G15" s="32">
        <v>33.5</v>
      </c>
      <c r="H15" s="32">
        <f t="shared" si="0"/>
        <v>162000</v>
      </c>
      <c r="I15" s="32">
        <f t="shared" si="1"/>
        <v>5427000</v>
      </c>
      <c r="J15" s="32">
        <v>180000</v>
      </c>
      <c r="K15" s="35">
        <f t="shared" si="2"/>
        <v>6030000</v>
      </c>
      <c r="L15" s="35" t="s">
        <v>21</v>
      </c>
    </row>
    <row r="16" spans="2:12">
      <c r="B16" s="9" t="s">
        <v>11</v>
      </c>
      <c r="C16" s="9">
        <v>3</v>
      </c>
      <c r="D16" s="1" t="s">
        <v>23</v>
      </c>
      <c r="E16" s="1" t="s">
        <v>13</v>
      </c>
      <c r="F16" s="1" t="s">
        <v>14</v>
      </c>
      <c r="G16" s="32">
        <v>33.5</v>
      </c>
      <c r="H16" s="32">
        <f t="shared" si="0"/>
        <v>162000</v>
      </c>
      <c r="I16" s="32">
        <f t="shared" si="1"/>
        <v>5427000</v>
      </c>
      <c r="J16" s="32">
        <v>180000</v>
      </c>
      <c r="K16" s="35">
        <f t="shared" si="2"/>
        <v>6030000</v>
      </c>
      <c r="L16" s="35" t="s">
        <v>21</v>
      </c>
    </row>
    <row r="17" spans="2:12">
      <c r="B17" s="9" t="s">
        <v>11</v>
      </c>
      <c r="C17" s="9">
        <v>3</v>
      </c>
      <c r="D17" s="1" t="s">
        <v>24</v>
      </c>
      <c r="E17" s="1" t="s">
        <v>13</v>
      </c>
      <c r="F17" s="1" t="s">
        <v>14</v>
      </c>
      <c r="G17" s="32">
        <v>33.5</v>
      </c>
      <c r="H17" s="32">
        <f t="shared" si="0"/>
        <v>162000</v>
      </c>
      <c r="I17" s="32">
        <f t="shared" si="1"/>
        <v>5427000</v>
      </c>
      <c r="J17" s="32">
        <v>180000</v>
      </c>
      <c r="K17" s="35">
        <f t="shared" si="2"/>
        <v>6030000</v>
      </c>
      <c r="L17" s="35" t="s">
        <v>21</v>
      </c>
    </row>
    <row r="18" spans="2:12">
      <c r="B18" s="9" t="s">
        <v>11</v>
      </c>
      <c r="C18" s="9">
        <v>3</v>
      </c>
      <c r="D18" s="1" t="s">
        <v>25</v>
      </c>
      <c r="E18" s="1" t="s">
        <v>13</v>
      </c>
      <c r="F18" s="1" t="s">
        <v>14</v>
      </c>
      <c r="G18" s="32">
        <v>33.5</v>
      </c>
      <c r="H18" s="32">
        <f t="shared" si="0"/>
        <v>162000</v>
      </c>
      <c r="I18" s="32">
        <f t="shared" si="1"/>
        <v>5427000</v>
      </c>
      <c r="J18" s="32">
        <v>180000</v>
      </c>
      <c r="K18" s="35">
        <f t="shared" si="2"/>
        <v>6030000</v>
      </c>
      <c r="L18" s="35" t="s">
        <v>21</v>
      </c>
    </row>
    <row r="19" spans="2:12">
      <c r="B19" s="9" t="s">
        <v>11</v>
      </c>
      <c r="C19" s="9">
        <v>3</v>
      </c>
      <c r="D19" s="1" t="s">
        <v>26</v>
      </c>
      <c r="E19" s="1" t="s">
        <v>13</v>
      </c>
      <c r="F19" s="1" t="s">
        <v>14</v>
      </c>
      <c r="G19" s="32">
        <v>37.85</v>
      </c>
      <c r="H19" s="32">
        <f t="shared" si="0"/>
        <v>162000</v>
      </c>
      <c r="I19" s="32">
        <f t="shared" si="1"/>
        <v>6131700</v>
      </c>
      <c r="J19" s="32">
        <v>180000</v>
      </c>
      <c r="K19" s="35">
        <f t="shared" si="2"/>
        <v>6813000</v>
      </c>
      <c r="L19" s="35" t="s">
        <v>21</v>
      </c>
    </row>
    <row r="20" spans="2:12">
      <c r="B20" s="9" t="s">
        <v>11</v>
      </c>
      <c r="C20" s="9">
        <v>4</v>
      </c>
      <c r="D20" s="1" t="s">
        <v>27</v>
      </c>
      <c r="E20" s="1" t="s">
        <v>13</v>
      </c>
      <c r="F20" s="1" t="s">
        <v>14</v>
      </c>
      <c r="G20" s="32">
        <v>37.85</v>
      </c>
      <c r="H20" s="32">
        <f t="shared" si="0"/>
        <v>166500</v>
      </c>
      <c r="I20" s="32">
        <f t="shared" si="1"/>
        <v>6302025</v>
      </c>
      <c r="J20" s="32">
        <v>185000</v>
      </c>
      <c r="K20" s="35">
        <f t="shared" si="2"/>
        <v>7002250</v>
      </c>
      <c r="L20" s="36" t="s">
        <v>15</v>
      </c>
    </row>
    <row r="21" spans="2:12">
      <c r="B21" s="9" t="s">
        <v>11</v>
      </c>
      <c r="C21" s="9">
        <v>4</v>
      </c>
      <c r="D21" s="1" t="s">
        <v>28</v>
      </c>
      <c r="E21" s="1" t="s">
        <v>13</v>
      </c>
      <c r="F21" s="1" t="s">
        <v>14</v>
      </c>
      <c r="G21" s="32">
        <v>33.43</v>
      </c>
      <c r="H21" s="32">
        <f t="shared" si="0"/>
        <v>166500</v>
      </c>
      <c r="I21" s="32">
        <f t="shared" si="1"/>
        <v>5566095</v>
      </c>
      <c r="J21" s="32">
        <v>185000</v>
      </c>
      <c r="K21" s="35">
        <f t="shared" si="2"/>
        <v>6184550</v>
      </c>
      <c r="L21" s="36" t="s">
        <v>15</v>
      </c>
    </row>
    <row r="22" spans="2:12">
      <c r="B22" s="9" t="s">
        <v>11</v>
      </c>
      <c r="C22" s="9">
        <v>4</v>
      </c>
      <c r="D22" s="1" t="s">
        <v>29</v>
      </c>
      <c r="E22" s="1" t="s">
        <v>13</v>
      </c>
      <c r="F22" s="1" t="s">
        <v>14</v>
      </c>
      <c r="G22" s="32">
        <v>33.5</v>
      </c>
      <c r="H22" s="32">
        <f t="shared" si="0"/>
        <v>166500</v>
      </c>
      <c r="I22" s="32">
        <f t="shared" si="1"/>
        <v>5577750</v>
      </c>
      <c r="J22" s="32">
        <v>185000</v>
      </c>
      <c r="K22" s="35">
        <f t="shared" si="2"/>
        <v>6197500</v>
      </c>
      <c r="L22" s="36" t="s">
        <v>15</v>
      </c>
    </row>
    <row r="23" spans="2:12">
      <c r="B23" s="9" t="s">
        <v>11</v>
      </c>
      <c r="C23" s="9">
        <v>4</v>
      </c>
      <c r="D23" s="1" t="s">
        <v>30</v>
      </c>
      <c r="E23" s="1" t="s">
        <v>13</v>
      </c>
      <c r="F23" s="1" t="s">
        <v>14</v>
      </c>
      <c r="G23" s="32">
        <v>33.5</v>
      </c>
      <c r="H23" s="32">
        <f t="shared" si="0"/>
        <v>166500</v>
      </c>
      <c r="I23" s="32">
        <f t="shared" si="1"/>
        <v>5577750</v>
      </c>
      <c r="J23" s="32">
        <v>185000</v>
      </c>
      <c r="K23" s="35">
        <f t="shared" si="2"/>
        <v>6197500</v>
      </c>
      <c r="L23" s="36" t="s">
        <v>15</v>
      </c>
    </row>
    <row r="24" spans="2:12">
      <c r="B24" s="9" t="s">
        <v>11</v>
      </c>
      <c r="C24" s="9">
        <v>4</v>
      </c>
      <c r="D24" s="1" t="s">
        <v>31</v>
      </c>
      <c r="E24" s="1" t="s">
        <v>13</v>
      </c>
      <c r="F24" s="1" t="s">
        <v>14</v>
      </c>
      <c r="G24" s="32">
        <v>33.5</v>
      </c>
      <c r="H24" s="32">
        <f t="shared" si="0"/>
        <v>166500</v>
      </c>
      <c r="I24" s="32">
        <f t="shared" si="1"/>
        <v>5577750</v>
      </c>
      <c r="J24" s="32">
        <v>185000</v>
      </c>
      <c r="K24" s="35">
        <f t="shared" si="2"/>
        <v>6197500</v>
      </c>
      <c r="L24" s="36" t="s">
        <v>15</v>
      </c>
    </row>
    <row r="25" spans="2:12">
      <c r="B25" s="9" t="s">
        <v>11</v>
      </c>
      <c r="C25" s="9">
        <v>4</v>
      </c>
      <c r="D25" s="1" t="s">
        <v>32</v>
      </c>
      <c r="E25" s="1" t="s">
        <v>13</v>
      </c>
      <c r="F25" s="1" t="s">
        <v>14</v>
      </c>
      <c r="G25" s="32">
        <v>33.5</v>
      </c>
      <c r="H25" s="32">
        <f t="shared" si="0"/>
        <v>166500</v>
      </c>
      <c r="I25" s="32">
        <f t="shared" si="1"/>
        <v>5577750</v>
      </c>
      <c r="J25" s="32">
        <v>185000</v>
      </c>
      <c r="K25" s="35">
        <f t="shared" si="2"/>
        <v>6197500</v>
      </c>
      <c r="L25" s="36" t="s">
        <v>15</v>
      </c>
    </row>
    <row r="26" spans="2:12">
      <c r="B26" s="9" t="s">
        <v>11</v>
      </c>
      <c r="C26" s="9">
        <v>4</v>
      </c>
      <c r="D26" s="1" t="s">
        <v>33</v>
      </c>
      <c r="E26" s="1" t="s">
        <v>13</v>
      </c>
      <c r="F26" s="1" t="s">
        <v>14</v>
      </c>
      <c r="G26" s="32">
        <v>33.5</v>
      </c>
      <c r="H26" s="32">
        <f t="shared" si="0"/>
        <v>166500</v>
      </c>
      <c r="I26" s="32">
        <f t="shared" si="1"/>
        <v>5577750</v>
      </c>
      <c r="J26" s="32">
        <v>185000</v>
      </c>
      <c r="K26" s="35">
        <f t="shared" si="2"/>
        <v>6197500</v>
      </c>
      <c r="L26" s="36" t="s">
        <v>15</v>
      </c>
    </row>
    <row r="27" spans="2:12">
      <c r="B27" s="7" t="s">
        <v>11</v>
      </c>
      <c r="C27" s="7">
        <v>4</v>
      </c>
      <c r="D27" s="1" t="s">
        <v>34</v>
      </c>
      <c r="E27" s="1" t="s">
        <v>13</v>
      </c>
      <c r="F27" s="1" t="s">
        <v>14</v>
      </c>
      <c r="G27" s="32">
        <v>33.5</v>
      </c>
      <c r="H27" s="32">
        <f t="shared" si="0"/>
        <v>166500</v>
      </c>
      <c r="I27" s="32">
        <f t="shared" si="1"/>
        <v>5577750</v>
      </c>
      <c r="J27" s="32">
        <v>185000</v>
      </c>
      <c r="K27" s="35">
        <f t="shared" si="2"/>
        <v>6197500</v>
      </c>
      <c r="L27" s="36" t="s">
        <v>15</v>
      </c>
    </row>
    <row r="28" spans="2:12">
      <c r="B28" s="7" t="s">
        <v>11</v>
      </c>
      <c r="C28" s="7">
        <v>4</v>
      </c>
      <c r="D28" s="1" t="s">
        <v>35</v>
      </c>
      <c r="E28" s="1" t="s">
        <v>13</v>
      </c>
      <c r="F28" s="1" t="s">
        <v>14</v>
      </c>
      <c r="G28" s="32">
        <v>33.5</v>
      </c>
      <c r="H28" s="32">
        <f t="shared" si="0"/>
        <v>166500</v>
      </c>
      <c r="I28" s="32">
        <f t="shared" si="1"/>
        <v>5577750</v>
      </c>
      <c r="J28" s="32">
        <v>185000</v>
      </c>
      <c r="K28" s="35">
        <f t="shared" si="2"/>
        <v>6197500</v>
      </c>
      <c r="L28" s="36" t="s">
        <v>15</v>
      </c>
    </row>
    <row r="29" spans="2:12">
      <c r="B29" s="7" t="s">
        <v>11</v>
      </c>
      <c r="C29" s="7">
        <v>4</v>
      </c>
      <c r="D29" s="1" t="s">
        <v>36</v>
      </c>
      <c r="E29" s="1" t="s">
        <v>13</v>
      </c>
      <c r="F29" s="1" t="s">
        <v>14</v>
      </c>
      <c r="G29" s="32">
        <v>33.5</v>
      </c>
      <c r="H29" s="32">
        <f t="shared" si="0"/>
        <v>166500</v>
      </c>
      <c r="I29" s="32">
        <f t="shared" si="1"/>
        <v>5577750</v>
      </c>
      <c r="J29" s="32">
        <v>185000</v>
      </c>
      <c r="K29" s="35">
        <f t="shared" si="2"/>
        <v>6197500</v>
      </c>
      <c r="L29" s="36" t="s">
        <v>15</v>
      </c>
    </row>
    <row r="30" spans="1:12">
      <c r="A30" s="33"/>
      <c r="B30" s="7" t="s">
        <v>11</v>
      </c>
      <c r="C30" s="7">
        <v>4</v>
      </c>
      <c r="D30" s="1" t="s">
        <v>37</v>
      </c>
      <c r="E30" s="1" t="s">
        <v>13</v>
      </c>
      <c r="F30" s="1" t="s">
        <v>14</v>
      </c>
      <c r="G30" s="32">
        <v>37.85</v>
      </c>
      <c r="H30" s="32">
        <f t="shared" si="0"/>
        <v>166500</v>
      </c>
      <c r="I30" s="32">
        <f t="shared" si="1"/>
        <v>6302025</v>
      </c>
      <c r="J30" s="32">
        <v>185000</v>
      </c>
      <c r="K30" s="35">
        <f t="shared" si="2"/>
        <v>7002250</v>
      </c>
      <c r="L30" s="36" t="s">
        <v>15</v>
      </c>
    </row>
    <row r="32" spans="2:1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>
      <c r="B37" s="28" t="s">
        <v>0</v>
      </c>
      <c r="C37" s="28" t="s">
        <v>1</v>
      </c>
      <c r="D37" s="28" t="s">
        <v>2</v>
      </c>
      <c r="E37" s="28" t="s">
        <v>3</v>
      </c>
      <c r="F37" s="28" t="s">
        <v>4</v>
      </c>
      <c r="G37" s="28" t="s">
        <v>5</v>
      </c>
      <c r="H37" s="29" t="s">
        <v>6</v>
      </c>
      <c r="I37" s="29"/>
      <c r="J37" s="29" t="s">
        <v>7</v>
      </c>
      <c r="K37" s="29"/>
      <c r="L37" s="28" t="s">
        <v>8</v>
      </c>
    </row>
    <row r="38" spans="2:12">
      <c r="B38" s="30"/>
      <c r="C38" s="30"/>
      <c r="D38" s="30"/>
      <c r="E38" s="30"/>
      <c r="F38" s="30"/>
      <c r="G38" s="31"/>
      <c r="H38" s="29" t="s">
        <v>9</v>
      </c>
      <c r="I38" s="29" t="s">
        <v>10</v>
      </c>
      <c r="J38" s="29" t="s">
        <v>9</v>
      </c>
      <c r="K38" s="29" t="s">
        <v>10</v>
      </c>
      <c r="L38" s="31"/>
    </row>
    <row r="39" spans="2:12">
      <c r="B39" s="34" t="s">
        <v>38</v>
      </c>
      <c r="C39" s="34">
        <v>1</v>
      </c>
      <c r="D39" s="8" t="s">
        <v>39</v>
      </c>
      <c r="E39" s="34" t="s">
        <v>40</v>
      </c>
      <c r="F39" s="34" t="s">
        <v>14</v>
      </c>
      <c r="G39" s="35">
        <v>58.68</v>
      </c>
      <c r="H39" s="32">
        <f>J39*0.9</f>
        <v>157500</v>
      </c>
      <c r="I39" s="32">
        <f>G39*H39</f>
        <v>9242100</v>
      </c>
      <c r="J39" s="32">
        <v>175000</v>
      </c>
      <c r="K39" s="35">
        <f>G39*J39</f>
        <v>10269000</v>
      </c>
      <c r="L39" s="35" t="s">
        <v>21</v>
      </c>
    </row>
    <row r="40" spans="2:12">
      <c r="B40" s="34" t="s">
        <v>38</v>
      </c>
      <c r="C40" s="34">
        <v>2</v>
      </c>
      <c r="D40" s="8" t="s">
        <v>41</v>
      </c>
      <c r="E40" s="34" t="s">
        <v>40</v>
      </c>
      <c r="F40" s="34" t="s">
        <v>14</v>
      </c>
      <c r="G40" s="35">
        <v>58.68</v>
      </c>
      <c r="H40" s="32">
        <f>J40*0.9</f>
        <v>160200</v>
      </c>
      <c r="I40" s="32">
        <f>G40*H40</f>
        <v>9400536</v>
      </c>
      <c r="J40" s="35">
        <v>178000</v>
      </c>
      <c r="K40" s="35">
        <f>G40*J40</f>
        <v>10445040</v>
      </c>
      <c r="L40" s="35" t="s">
        <v>21</v>
      </c>
    </row>
    <row r="41" spans="2:12">
      <c r="B41" s="34" t="s">
        <v>38</v>
      </c>
      <c r="C41" s="34">
        <v>3</v>
      </c>
      <c r="D41" s="8" t="s">
        <v>42</v>
      </c>
      <c r="E41" s="34" t="s">
        <v>40</v>
      </c>
      <c r="F41" s="34" t="s">
        <v>14</v>
      </c>
      <c r="G41" s="35">
        <v>58.68</v>
      </c>
      <c r="H41" s="32">
        <f>J41*0.9</f>
        <v>162000</v>
      </c>
      <c r="I41" s="32">
        <f>G41*H41</f>
        <v>9506160</v>
      </c>
      <c r="J41" s="35">
        <v>180000</v>
      </c>
      <c r="K41" s="35">
        <f>G41*J41</f>
        <v>10562400</v>
      </c>
      <c r="L41" s="35" t="s">
        <v>21</v>
      </c>
    </row>
    <row r="42" spans="2:12">
      <c r="B42" s="34" t="s">
        <v>38</v>
      </c>
      <c r="C42" s="34">
        <v>4</v>
      </c>
      <c r="D42" s="8" t="s">
        <v>43</v>
      </c>
      <c r="E42" s="34" t="s">
        <v>40</v>
      </c>
      <c r="F42" s="34" t="s">
        <v>14</v>
      </c>
      <c r="G42" s="35">
        <v>58.68</v>
      </c>
      <c r="H42" s="32">
        <f>J42*0.9</f>
        <v>166500</v>
      </c>
      <c r="I42" s="32">
        <f>G42*H42</f>
        <v>9770220</v>
      </c>
      <c r="J42" s="35">
        <v>185000</v>
      </c>
      <c r="K42" s="35">
        <f>G42*J42</f>
        <v>10855800</v>
      </c>
      <c r="L42" s="36" t="s">
        <v>15</v>
      </c>
    </row>
  </sheetData>
  <mergeCells count="20">
    <mergeCell ref="H7:I7"/>
    <mergeCell ref="J7:K7"/>
    <mergeCell ref="H37:I37"/>
    <mergeCell ref="J37:K37"/>
    <mergeCell ref="B7:B8"/>
    <mergeCell ref="B37:B38"/>
    <mergeCell ref="C7:C8"/>
    <mergeCell ref="C37:C38"/>
    <mergeCell ref="D7:D8"/>
    <mergeCell ref="D37:D38"/>
    <mergeCell ref="E7:E8"/>
    <mergeCell ref="E37:E38"/>
    <mergeCell ref="F7:F8"/>
    <mergeCell ref="F37:F38"/>
    <mergeCell ref="G7:G8"/>
    <mergeCell ref="G37:G38"/>
    <mergeCell ref="L7:L8"/>
    <mergeCell ref="L37:L38"/>
    <mergeCell ref="B2:L6"/>
    <mergeCell ref="B32:L3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Q61"/>
  <sheetViews>
    <sheetView zoomScale="90" zoomScaleNormal="90" topLeftCell="A19" workbookViewId="0">
      <selection activeCell="U46" sqref="U46"/>
    </sheetView>
  </sheetViews>
  <sheetFormatPr defaultColWidth="9" defaultRowHeight="14.25"/>
  <cols>
    <col min="5" max="5" width="12.3666666666667" customWidth="1"/>
    <col min="6" max="6" width="8.33333333333333" customWidth="1"/>
    <col min="7" max="7" width="14.5666666666667" customWidth="1"/>
    <col min="8" max="9" width="14.5666666666667" hidden="1" customWidth="1"/>
    <col min="10" max="11" width="14.5666666666667" customWidth="1"/>
    <col min="12" max="12" width="14.5666666666667" hidden="1" customWidth="1"/>
    <col min="13" max="13" width="11.5" hidden="1" customWidth="1"/>
    <col min="14" max="14" width="10.3166666666667" hidden="1" customWidth="1"/>
    <col min="15" max="15" width="15.55" customWidth="1"/>
    <col min="16" max="16" width="12.625"/>
    <col min="17" max="17" width="10.3166666666667" customWidth="1"/>
    <col min="21" max="21" width="14.8583333333333" customWidth="1"/>
    <col min="22" max="22" width="14.3" customWidth="1"/>
    <col min="23" max="23" width="12.5" customWidth="1"/>
    <col min="24" max="24" width="15.6916666666667" customWidth="1"/>
    <col min="25" max="25" width="11.6666666666667" customWidth="1"/>
    <col min="26" max="26" width="10.55" customWidth="1"/>
    <col min="34" max="34" width="10.4166666666667" customWidth="1"/>
    <col min="36" max="36" width="12.6416666666667" customWidth="1"/>
    <col min="37" max="37" width="9.375"/>
    <col min="38" max="38" width="13.3666666666667" customWidth="1"/>
  </cols>
  <sheetData>
    <row r="3" spans="2:17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21"/>
      <c r="Q3" s="21"/>
    </row>
    <row r="4" spans="2:17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2"/>
      <c r="Q4" s="22"/>
    </row>
    <row r="5" spans="2:17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22"/>
      <c r="Q5" s="22"/>
    </row>
    <row r="6" spans="2:17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2"/>
      <c r="Q6" s="22"/>
    </row>
    <row r="7" spans="2:17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4"/>
      <c r="Q7" s="24"/>
    </row>
    <row r="8" spans="2:17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3" t="s">
        <v>6</v>
      </c>
      <c r="I8" s="3"/>
      <c r="J8" s="3" t="s">
        <v>6</v>
      </c>
      <c r="K8" s="3"/>
      <c r="L8" s="3" t="s">
        <v>7</v>
      </c>
      <c r="M8" s="3"/>
      <c r="N8" s="2" t="s">
        <v>8</v>
      </c>
      <c r="O8" s="3" t="s">
        <v>7</v>
      </c>
      <c r="P8" s="3"/>
      <c r="Q8" s="2" t="s">
        <v>8</v>
      </c>
    </row>
    <row r="9" spans="2:17">
      <c r="B9" s="4"/>
      <c r="C9" s="4"/>
      <c r="D9" s="4"/>
      <c r="E9" s="4"/>
      <c r="F9" s="4"/>
      <c r="G9" s="4"/>
      <c r="H9" s="3" t="s">
        <v>9</v>
      </c>
      <c r="I9" s="3" t="s">
        <v>10</v>
      </c>
      <c r="J9" s="3" t="s">
        <v>9</v>
      </c>
      <c r="K9" s="3" t="s">
        <v>10</v>
      </c>
      <c r="L9" s="3" t="s">
        <v>9</v>
      </c>
      <c r="M9" s="3" t="s">
        <v>10</v>
      </c>
      <c r="N9" s="5"/>
      <c r="O9" s="3" t="s">
        <v>9</v>
      </c>
      <c r="P9" s="3" t="s">
        <v>10</v>
      </c>
      <c r="Q9" s="5"/>
    </row>
    <row r="10" spans="2:17">
      <c r="B10" s="7" t="s">
        <v>44</v>
      </c>
      <c r="C10" s="7">
        <v>1</v>
      </c>
      <c r="D10" s="8" t="s">
        <v>45</v>
      </c>
      <c r="E10" s="7" t="s">
        <v>13</v>
      </c>
      <c r="F10" s="9" t="s">
        <v>46</v>
      </c>
      <c r="G10" s="7">
        <v>28.48</v>
      </c>
      <c r="H10" s="10">
        <f t="shared" ref="H10:H14" si="0">L10*0.9</f>
        <v>180000</v>
      </c>
      <c r="I10" s="10">
        <f t="shared" ref="I10:I22" si="1">G10*H10</f>
        <v>5126400</v>
      </c>
      <c r="J10" s="10">
        <f>H10</f>
        <v>180000</v>
      </c>
      <c r="K10" s="10">
        <f>J10*G10</f>
        <v>5126400</v>
      </c>
      <c r="L10" s="10">
        <v>200000</v>
      </c>
      <c r="M10" s="13">
        <f t="shared" ref="M10:M22" si="2">G10*L10</f>
        <v>5696000</v>
      </c>
      <c r="N10" s="12" t="s">
        <v>15</v>
      </c>
      <c r="O10" s="26">
        <f>L10</f>
        <v>200000</v>
      </c>
      <c r="P10" s="26">
        <f>O10*G10</f>
        <v>5696000</v>
      </c>
      <c r="Q10" s="12" t="s">
        <v>15</v>
      </c>
    </row>
    <row r="11" spans="2:17">
      <c r="B11" s="7" t="s">
        <v>44</v>
      </c>
      <c r="C11" s="7">
        <v>1</v>
      </c>
      <c r="D11" s="8" t="s">
        <v>47</v>
      </c>
      <c r="E11" s="7" t="s">
        <v>48</v>
      </c>
      <c r="F11" s="9" t="s">
        <v>49</v>
      </c>
      <c r="G11" s="7">
        <v>41.68</v>
      </c>
      <c r="H11" s="10">
        <v>141000</v>
      </c>
      <c r="I11" s="10">
        <f t="shared" si="1"/>
        <v>5876880</v>
      </c>
      <c r="J11" s="10">
        <f>H11*1.04</f>
        <v>146640</v>
      </c>
      <c r="K11" s="10">
        <f>J11*G11</f>
        <v>6111955.2</v>
      </c>
      <c r="L11" s="10">
        <f>157000*1.04</f>
        <v>163280</v>
      </c>
      <c r="M11" s="13">
        <f t="shared" si="2"/>
        <v>6805510.4</v>
      </c>
      <c r="N11" s="12" t="s">
        <v>15</v>
      </c>
      <c r="O11" s="26">
        <f>L11*1.04</f>
        <v>169811.2</v>
      </c>
      <c r="P11" s="26">
        <f>O11*G11</f>
        <v>7077730.816</v>
      </c>
      <c r="Q11" s="12" t="s">
        <v>15</v>
      </c>
    </row>
    <row r="12" spans="2:17">
      <c r="B12" s="7" t="s">
        <v>44</v>
      </c>
      <c r="C12" s="7">
        <v>1</v>
      </c>
      <c r="D12" s="8" t="s">
        <v>50</v>
      </c>
      <c r="E12" s="7" t="s">
        <v>13</v>
      </c>
      <c r="F12" s="9" t="s">
        <v>46</v>
      </c>
      <c r="G12" s="7">
        <v>29.9</v>
      </c>
      <c r="H12" s="10">
        <f t="shared" si="0"/>
        <v>180000</v>
      </c>
      <c r="I12" s="10">
        <f t="shared" si="1"/>
        <v>5382000</v>
      </c>
      <c r="J12" s="10">
        <f t="shared" ref="J12:J43" si="3">H12*1.04</f>
        <v>187200</v>
      </c>
      <c r="K12" s="10">
        <f t="shared" ref="K12:K43" si="4">J12*G12</f>
        <v>5597280</v>
      </c>
      <c r="L12" s="10">
        <v>200000</v>
      </c>
      <c r="M12" s="13">
        <f t="shared" si="2"/>
        <v>5980000</v>
      </c>
      <c r="N12" s="12" t="s">
        <v>15</v>
      </c>
      <c r="O12" s="26">
        <f t="shared" ref="O12:O43" si="5">L12*1.04</f>
        <v>208000</v>
      </c>
      <c r="P12" s="26">
        <f t="shared" ref="P12:P43" si="6">O12*G12</f>
        <v>6219200</v>
      </c>
      <c r="Q12" s="12" t="s">
        <v>15</v>
      </c>
    </row>
    <row r="13" spans="2:17">
      <c r="B13" s="7" t="s">
        <v>44</v>
      </c>
      <c r="C13" s="7">
        <v>1</v>
      </c>
      <c r="D13" s="8" t="s">
        <v>51</v>
      </c>
      <c r="E13" s="7" t="s">
        <v>13</v>
      </c>
      <c r="F13" s="9" t="s">
        <v>49</v>
      </c>
      <c r="G13" s="7">
        <v>29.9</v>
      </c>
      <c r="H13" s="10">
        <v>140000</v>
      </c>
      <c r="I13" s="10">
        <f t="shared" si="1"/>
        <v>4186000</v>
      </c>
      <c r="J13" s="10">
        <f t="shared" si="3"/>
        <v>145600</v>
      </c>
      <c r="K13" s="10">
        <f t="shared" si="4"/>
        <v>4353440</v>
      </c>
      <c r="L13" s="10">
        <v>156000</v>
      </c>
      <c r="M13" s="13">
        <f t="shared" si="2"/>
        <v>4664400</v>
      </c>
      <c r="N13" s="12" t="s">
        <v>15</v>
      </c>
      <c r="O13" s="26">
        <f t="shared" si="5"/>
        <v>162240</v>
      </c>
      <c r="P13" s="26">
        <f t="shared" si="6"/>
        <v>4850976</v>
      </c>
      <c r="Q13" s="12" t="s">
        <v>15</v>
      </c>
    </row>
    <row r="14" spans="2:17">
      <c r="B14" s="7" t="s">
        <v>44</v>
      </c>
      <c r="C14" s="7">
        <v>1</v>
      </c>
      <c r="D14" s="8" t="s">
        <v>52</v>
      </c>
      <c r="E14" s="7" t="s">
        <v>13</v>
      </c>
      <c r="F14" s="9" t="s">
        <v>46</v>
      </c>
      <c r="G14" s="7">
        <v>29.9</v>
      </c>
      <c r="H14" s="10">
        <f t="shared" si="0"/>
        <v>180000</v>
      </c>
      <c r="I14" s="10">
        <f t="shared" si="1"/>
        <v>5382000</v>
      </c>
      <c r="J14" s="10">
        <f t="shared" si="3"/>
        <v>187200</v>
      </c>
      <c r="K14" s="10">
        <f t="shared" si="4"/>
        <v>5597280</v>
      </c>
      <c r="L14" s="10">
        <v>200000</v>
      </c>
      <c r="M14" s="13">
        <f t="shared" si="2"/>
        <v>5980000</v>
      </c>
      <c r="N14" s="12" t="s">
        <v>15</v>
      </c>
      <c r="O14" s="26">
        <f t="shared" si="5"/>
        <v>208000</v>
      </c>
      <c r="P14" s="26">
        <f t="shared" si="6"/>
        <v>6219200</v>
      </c>
      <c r="Q14" s="12" t="s">
        <v>15</v>
      </c>
    </row>
    <row r="15" spans="2:17">
      <c r="B15" s="7" t="s">
        <v>44</v>
      </c>
      <c r="C15" s="7">
        <v>1</v>
      </c>
      <c r="D15" s="8" t="s">
        <v>53</v>
      </c>
      <c r="E15" s="7" t="s">
        <v>13</v>
      </c>
      <c r="F15" s="9" t="s">
        <v>49</v>
      </c>
      <c r="G15" s="7">
        <v>29.9</v>
      </c>
      <c r="H15" s="10">
        <v>140000</v>
      </c>
      <c r="I15" s="10">
        <f t="shared" si="1"/>
        <v>4186000</v>
      </c>
      <c r="J15" s="10">
        <f t="shared" si="3"/>
        <v>145600</v>
      </c>
      <c r="K15" s="10">
        <f t="shared" si="4"/>
        <v>4353440</v>
      </c>
      <c r="L15" s="10">
        <v>156000</v>
      </c>
      <c r="M15" s="13">
        <f t="shared" si="2"/>
        <v>4664400</v>
      </c>
      <c r="N15" s="12" t="s">
        <v>15</v>
      </c>
      <c r="O15" s="26">
        <f t="shared" si="5"/>
        <v>162240</v>
      </c>
      <c r="P15" s="26">
        <f t="shared" si="6"/>
        <v>4850976</v>
      </c>
      <c r="Q15" s="12" t="s">
        <v>15</v>
      </c>
    </row>
    <row r="16" spans="2:17">
      <c r="B16" s="7" t="s">
        <v>44</v>
      </c>
      <c r="C16" s="7">
        <v>1</v>
      </c>
      <c r="D16" s="8" t="s">
        <v>54</v>
      </c>
      <c r="E16" s="7" t="s">
        <v>13</v>
      </c>
      <c r="F16" s="9" t="s">
        <v>46</v>
      </c>
      <c r="G16" s="7">
        <v>29.9</v>
      </c>
      <c r="H16" s="10">
        <f t="shared" ref="H16:H20" si="7">L16*0.9</f>
        <v>180000</v>
      </c>
      <c r="I16" s="10">
        <f t="shared" si="1"/>
        <v>5382000</v>
      </c>
      <c r="J16" s="10">
        <f t="shared" si="3"/>
        <v>187200</v>
      </c>
      <c r="K16" s="10">
        <f t="shared" si="4"/>
        <v>5597280</v>
      </c>
      <c r="L16" s="10">
        <v>200000</v>
      </c>
      <c r="M16" s="13">
        <f t="shared" si="2"/>
        <v>5980000</v>
      </c>
      <c r="N16" s="12" t="s">
        <v>15</v>
      </c>
      <c r="O16" s="26">
        <f t="shared" si="5"/>
        <v>208000</v>
      </c>
      <c r="P16" s="26">
        <f t="shared" si="6"/>
        <v>6219200</v>
      </c>
      <c r="Q16" s="12" t="s">
        <v>15</v>
      </c>
    </row>
    <row r="17" spans="2:17">
      <c r="B17" s="7" t="s">
        <v>44</v>
      </c>
      <c r="C17" s="7">
        <v>1</v>
      </c>
      <c r="D17" s="8" t="s">
        <v>55</v>
      </c>
      <c r="E17" s="7" t="s">
        <v>13</v>
      </c>
      <c r="F17" s="9" t="s">
        <v>49</v>
      </c>
      <c r="G17" s="7">
        <v>29.9</v>
      </c>
      <c r="H17" s="10">
        <v>140000</v>
      </c>
      <c r="I17" s="10">
        <f t="shared" si="1"/>
        <v>4186000</v>
      </c>
      <c r="J17" s="10">
        <f t="shared" si="3"/>
        <v>145600</v>
      </c>
      <c r="K17" s="10">
        <f t="shared" si="4"/>
        <v>4353440</v>
      </c>
      <c r="L17" s="10">
        <v>156000</v>
      </c>
      <c r="M17" s="13">
        <f t="shared" si="2"/>
        <v>4664400</v>
      </c>
      <c r="N17" s="12" t="s">
        <v>15</v>
      </c>
      <c r="O17" s="26">
        <f t="shared" si="5"/>
        <v>162240</v>
      </c>
      <c r="P17" s="26">
        <f t="shared" si="6"/>
        <v>4850976</v>
      </c>
      <c r="Q17" s="12" t="s">
        <v>15</v>
      </c>
    </row>
    <row r="18" spans="2:17">
      <c r="B18" s="7" t="s">
        <v>44</v>
      </c>
      <c r="C18" s="7">
        <v>1</v>
      </c>
      <c r="D18" s="8" t="s">
        <v>56</v>
      </c>
      <c r="E18" s="7" t="s">
        <v>13</v>
      </c>
      <c r="F18" s="9" t="s">
        <v>46</v>
      </c>
      <c r="G18" s="7">
        <v>29.9</v>
      </c>
      <c r="H18" s="10">
        <f t="shared" si="7"/>
        <v>180000</v>
      </c>
      <c r="I18" s="10">
        <f t="shared" si="1"/>
        <v>5382000</v>
      </c>
      <c r="J18" s="10">
        <f t="shared" si="3"/>
        <v>187200</v>
      </c>
      <c r="K18" s="10">
        <f t="shared" si="4"/>
        <v>5597280</v>
      </c>
      <c r="L18" s="10">
        <v>200000</v>
      </c>
      <c r="M18" s="13">
        <f t="shared" si="2"/>
        <v>5980000</v>
      </c>
      <c r="N18" s="12" t="s">
        <v>15</v>
      </c>
      <c r="O18" s="26">
        <f t="shared" si="5"/>
        <v>208000</v>
      </c>
      <c r="P18" s="26">
        <f t="shared" si="6"/>
        <v>6219200</v>
      </c>
      <c r="Q18" s="12" t="s">
        <v>15</v>
      </c>
    </row>
    <row r="19" spans="2:17">
      <c r="B19" s="7" t="s">
        <v>44</v>
      </c>
      <c r="C19" s="7">
        <v>1</v>
      </c>
      <c r="D19" s="8" t="s">
        <v>57</v>
      </c>
      <c r="E19" s="7" t="s">
        <v>13</v>
      </c>
      <c r="F19" s="9" t="s">
        <v>49</v>
      </c>
      <c r="G19" s="7">
        <v>29.9</v>
      </c>
      <c r="H19" s="10">
        <v>140000</v>
      </c>
      <c r="I19" s="10">
        <f t="shared" si="1"/>
        <v>4186000</v>
      </c>
      <c r="J19" s="10">
        <f t="shared" si="3"/>
        <v>145600</v>
      </c>
      <c r="K19" s="10">
        <f t="shared" si="4"/>
        <v>4353440</v>
      </c>
      <c r="L19" s="10">
        <v>156000</v>
      </c>
      <c r="M19" s="13">
        <f t="shared" si="2"/>
        <v>4664400</v>
      </c>
      <c r="N19" s="13" t="s">
        <v>21</v>
      </c>
      <c r="O19" s="26">
        <f t="shared" si="5"/>
        <v>162240</v>
      </c>
      <c r="P19" s="26">
        <f t="shared" si="6"/>
        <v>4850976</v>
      </c>
      <c r="Q19" s="13" t="s">
        <v>21</v>
      </c>
    </row>
    <row r="20" spans="2:17">
      <c r="B20" s="7" t="s">
        <v>44</v>
      </c>
      <c r="C20" s="7">
        <v>1</v>
      </c>
      <c r="D20" s="8" t="s">
        <v>58</v>
      </c>
      <c r="E20" s="7" t="s">
        <v>13</v>
      </c>
      <c r="F20" s="9" t="s">
        <v>46</v>
      </c>
      <c r="G20" s="7">
        <v>29.9</v>
      </c>
      <c r="H20" s="10">
        <f t="shared" si="7"/>
        <v>180000</v>
      </c>
      <c r="I20" s="10">
        <f t="shared" si="1"/>
        <v>5382000</v>
      </c>
      <c r="J20" s="10">
        <f t="shared" si="3"/>
        <v>187200</v>
      </c>
      <c r="K20" s="10">
        <f t="shared" si="4"/>
        <v>5597280</v>
      </c>
      <c r="L20" s="10">
        <v>200000</v>
      </c>
      <c r="M20" s="13">
        <f t="shared" si="2"/>
        <v>5980000</v>
      </c>
      <c r="N20" s="13" t="s">
        <v>21</v>
      </c>
      <c r="O20" s="26">
        <f t="shared" si="5"/>
        <v>208000</v>
      </c>
      <c r="P20" s="26">
        <f t="shared" si="6"/>
        <v>6219200</v>
      </c>
      <c r="Q20" s="13" t="s">
        <v>21</v>
      </c>
    </row>
    <row r="21" spans="2:17">
      <c r="B21" s="7" t="s">
        <v>44</v>
      </c>
      <c r="C21" s="7">
        <v>1</v>
      </c>
      <c r="D21" s="8" t="s">
        <v>59</v>
      </c>
      <c r="E21" s="7" t="s">
        <v>13</v>
      </c>
      <c r="F21" s="9" t="s">
        <v>49</v>
      </c>
      <c r="G21" s="7">
        <v>28.48</v>
      </c>
      <c r="H21" s="10">
        <v>141000</v>
      </c>
      <c r="I21" s="10">
        <f t="shared" si="1"/>
        <v>4015680</v>
      </c>
      <c r="J21" s="10">
        <f t="shared" si="3"/>
        <v>146640</v>
      </c>
      <c r="K21" s="10">
        <f t="shared" si="4"/>
        <v>4176307.2</v>
      </c>
      <c r="L21" s="10">
        <v>157000</v>
      </c>
      <c r="M21" s="13">
        <f t="shared" si="2"/>
        <v>4471360</v>
      </c>
      <c r="N21" s="13" t="s">
        <v>21</v>
      </c>
      <c r="O21" s="26">
        <f t="shared" si="5"/>
        <v>163280</v>
      </c>
      <c r="P21" s="26">
        <f t="shared" si="6"/>
        <v>4650214.4</v>
      </c>
      <c r="Q21" s="13" t="s">
        <v>21</v>
      </c>
    </row>
    <row r="22" spans="2:17">
      <c r="B22" s="7" t="s">
        <v>44</v>
      </c>
      <c r="C22" s="7">
        <v>1</v>
      </c>
      <c r="D22" s="8" t="s">
        <v>60</v>
      </c>
      <c r="E22" s="7" t="s">
        <v>13</v>
      </c>
      <c r="F22" s="9" t="s">
        <v>46</v>
      </c>
      <c r="G22" s="7">
        <v>30.35</v>
      </c>
      <c r="H22" s="10">
        <f>L22*0.9</f>
        <v>180000</v>
      </c>
      <c r="I22" s="10">
        <f t="shared" si="1"/>
        <v>5463000</v>
      </c>
      <c r="J22" s="10">
        <f t="shared" si="3"/>
        <v>187200</v>
      </c>
      <c r="K22" s="10">
        <f t="shared" si="4"/>
        <v>5681520</v>
      </c>
      <c r="L22" s="10">
        <v>200000</v>
      </c>
      <c r="M22" s="13">
        <f t="shared" si="2"/>
        <v>6070000</v>
      </c>
      <c r="N22" s="13" t="s">
        <v>21</v>
      </c>
      <c r="O22" s="26">
        <f t="shared" si="5"/>
        <v>208000</v>
      </c>
      <c r="P22" s="26">
        <f t="shared" si="6"/>
        <v>6312800</v>
      </c>
      <c r="Q22" s="13" t="s">
        <v>21</v>
      </c>
    </row>
    <row r="23" spans="2:17">
      <c r="B23" s="7" t="s">
        <v>44</v>
      </c>
      <c r="C23" s="7">
        <v>2</v>
      </c>
      <c r="D23" s="8" t="s">
        <v>61</v>
      </c>
      <c r="E23" s="7" t="s">
        <v>13</v>
      </c>
      <c r="F23" s="9" t="s">
        <v>46</v>
      </c>
      <c r="G23" s="7">
        <v>28.48</v>
      </c>
      <c r="H23" s="10">
        <v>113500</v>
      </c>
      <c r="I23" s="10">
        <f t="shared" ref="I10:I61" si="8">G23*H23</f>
        <v>3232480</v>
      </c>
      <c r="J23" s="10">
        <f t="shared" si="3"/>
        <v>118040</v>
      </c>
      <c r="K23" s="10">
        <f t="shared" si="4"/>
        <v>3361779.2</v>
      </c>
      <c r="L23" s="10">
        <v>126000</v>
      </c>
      <c r="M23" s="13">
        <f t="shared" ref="M10:M61" si="9">G23*L23</f>
        <v>3588480</v>
      </c>
      <c r="N23" s="12" t="s">
        <v>15</v>
      </c>
      <c r="O23" s="26">
        <f t="shared" si="5"/>
        <v>131040</v>
      </c>
      <c r="P23" s="26">
        <f t="shared" si="6"/>
        <v>3732019.2</v>
      </c>
      <c r="Q23" s="12" t="s">
        <v>15</v>
      </c>
    </row>
    <row r="24" spans="2:17">
      <c r="B24" s="7" t="s">
        <v>44</v>
      </c>
      <c r="C24" s="7">
        <v>2</v>
      </c>
      <c r="D24" s="8" t="s">
        <v>62</v>
      </c>
      <c r="E24" s="7" t="s">
        <v>48</v>
      </c>
      <c r="F24" s="9" t="s">
        <v>49</v>
      </c>
      <c r="G24" s="7">
        <v>41.68</v>
      </c>
      <c r="H24" s="10">
        <v>113500</v>
      </c>
      <c r="I24" s="10">
        <f t="shared" si="8"/>
        <v>4730680</v>
      </c>
      <c r="J24" s="10">
        <f t="shared" si="3"/>
        <v>118040</v>
      </c>
      <c r="K24" s="10">
        <f t="shared" si="4"/>
        <v>4919907.2</v>
      </c>
      <c r="L24" s="10">
        <f>L23</f>
        <v>126000</v>
      </c>
      <c r="M24" s="13">
        <f t="shared" si="9"/>
        <v>5251680</v>
      </c>
      <c r="N24" s="13" t="s">
        <v>21</v>
      </c>
      <c r="O24" s="26">
        <f t="shared" si="5"/>
        <v>131040</v>
      </c>
      <c r="P24" s="26">
        <f t="shared" si="6"/>
        <v>5461747.2</v>
      </c>
      <c r="Q24" s="13" t="s">
        <v>21</v>
      </c>
    </row>
    <row r="25" spans="2:17">
      <c r="B25" s="7" t="s">
        <v>44</v>
      </c>
      <c r="C25" s="7">
        <v>2</v>
      </c>
      <c r="D25" s="8" t="s">
        <v>63</v>
      </c>
      <c r="E25" s="7" t="s">
        <v>13</v>
      </c>
      <c r="F25" s="9" t="s">
        <v>46</v>
      </c>
      <c r="G25" s="7">
        <v>29.9</v>
      </c>
      <c r="H25" s="10">
        <v>112500</v>
      </c>
      <c r="I25" s="10">
        <f t="shared" si="8"/>
        <v>3363750</v>
      </c>
      <c r="J25" s="10">
        <f t="shared" si="3"/>
        <v>117000</v>
      </c>
      <c r="K25" s="10">
        <f t="shared" si="4"/>
        <v>3498300</v>
      </c>
      <c r="L25" s="10">
        <v>125000</v>
      </c>
      <c r="M25" s="13">
        <f t="shared" si="9"/>
        <v>3737500</v>
      </c>
      <c r="N25" s="13" t="s">
        <v>21</v>
      </c>
      <c r="O25" s="26">
        <f t="shared" si="5"/>
        <v>130000</v>
      </c>
      <c r="P25" s="26">
        <f t="shared" si="6"/>
        <v>3887000</v>
      </c>
      <c r="Q25" s="13" t="s">
        <v>21</v>
      </c>
    </row>
    <row r="26" spans="2:17">
      <c r="B26" s="7" t="s">
        <v>44</v>
      </c>
      <c r="C26" s="7">
        <v>2</v>
      </c>
      <c r="D26" s="8" t="s">
        <v>64</v>
      </c>
      <c r="E26" s="7" t="s">
        <v>13</v>
      </c>
      <c r="F26" s="9" t="s">
        <v>49</v>
      </c>
      <c r="G26" s="7">
        <v>29.9</v>
      </c>
      <c r="H26" s="10">
        <v>112500</v>
      </c>
      <c r="I26" s="10">
        <f t="shared" si="8"/>
        <v>3363750</v>
      </c>
      <c r="J26" s="10">
        <f t="shared" si="3"/>
        <v>117000</v>
      </c>
      <c r="K26" s="10">
        <f t="shared" si="4"/>
        <v>3498300</v>
      </c>
      <c r="L26" s="10">
        <v>125000</v>
      </c>
      <c r="M26" s="13">
        <f t="shared" si="9"/>
        <v>3737500</v>
      </c>
      <c r="N26" s="13" t="s">
        <v>21</v>
      </c>
      <c r="O26" s="26">
        <f t="shared" si="5"/>
        <v>130000</v>
      </c>
      <c r="P26" s="26">
        <f t="shared" si="6"/>
        <v>3887000</v>
      </c>
      <c r="Q26" s="13" t="s">
        <v>21</v>
      </c>
    </row>
    <row r="27" spans="2:17">
      <c r="B27" s="7" t="s">
        <v>44</v>
      </c>
      <c r="C27" s="7">
        <v>2</v>
      </c>
      <c r="D27" s="8" t="s">
        <v>65</v>
      </c>
      <c r="E27" s="7" t="s">
        <v>13</v>
      </c>
      <c r="F27" s="9" t="s">
        <v>46</v>
      </c>
      <c r="G27" s="7">
        <v>29.9</v>
      </c>
      <c r="H27" s="10">
        <v>112500</v>
      </c>
      <c r="I27" s="10">
        <f t="shared" si="8"/>
        <v>3363750</v>
      </c>
      <c r="J27" s="10">
        <f t="shared" si="3"/>
        <v>117000</v>
      </c>
      <c r="K27" s="10">
        <f t="shared" si="4"/>
        <v>3498300</v>
      </c>
      <c r="L27" s="10">
        <v>125000</v>
      </c>
      <c r="M27" s="13">
        <f t="shared" si="9"/>
        <v>3737500</v>
      </c>
      <c r="N27" s="13" t="s">
        <v>21</v>
      </c>
      <c r="O27" s="26">
        <f t="shared" si="5"/>
        <v>130000</v>
      </c>
      <c r="P27" s="26">
        <f t="shared" si="6"/>
        <v>3887000</v>
      </c>
      <c r="Q27" s="13" t="s">
        <v>21</v>
      </c>
    </row>
    <row r="28" spans="2:17">
      <c r="B28" s="7" t="s">
        <v>44</v>
      </c>
      <c r="C28" s="7">
        <v>2</v>
      </c>
      <c r="D28" s="8" t="s">
        <v>66</v>
      </c>
      <c r="E28" s="7" t="s">
        <v>13</v>
      </c>
      <c r="F28" s="9" t="s">
        <v>49</v>
      </c>
      <c r="G28" s="7">
        <v>29.9</v>
      </c>
      <c r="H28" s="10">
        <v>112500</v>
      </c>
      <c r="I28" s="10">
        <f t="shared" si="8"/>
        <v>3363750</v>
      </c>
      <c r="J28" s="10">
        <f t="shared" si="3"/>
        <v>117000</v>
      </c>
      <c r="K28" s="10">
        <f t="shared" si="4"/>
        <v>3498300</v>
      </c>
      <c r="L28" s="10">
        <v>125000</v>
      </c>
      <c r="M28" s="13">
        <f t="shared" si="9"/>
        <v>3737500</v>
      </c>
      <c r="N28" s="13" t="s">
        <v>21</v>
      </c>
      <c r="O28" s="26">
        <f t="shared" si="5"/>
        <v>130000</v>
      </c>
      <c r="P28" s="26">
        <f t="shared" si="6"/>
        <v>3887000</v>
      </c>
      <c r="Q28" s="13" t="s">
        <v>21</v>
      </c>
    </row>
    <row r="29" spans="2:17">
      <c r="B29" s="7" t="s">
        <v>44</v>
      </c>
      <c r="C29" s="7">
        <v>2</v>
      </c>
      <c r="D29" s="8" t="s">
        <v>67</v>
      </c>
      <c r="E29" s="7" t="s">
        <v>13</v>
      </c>
      <c r="F29" s="9" t="s">
        <v>46</v>
      </c>
      <c r="G29" s="7">
        <v>29.9</v>
      </c>
      <c r="H29" s="10">
        <v>112500</v>
      </c>
      <c r="I29" s="10">
        <f t="shared" si="8"/>
        <v>3363750</v>
      </c>
      <c r="J29" s="10">
        <f t="shared" si="3"/>
        <v>117000</v>
      </c>
      <c r="K29" s="10">
        <f t="shared" si="4"/>
        <v>3498300</v>
      </c>
      <c r="L29" s="10">
        <v>125000</v>
      </c>
      <c r="M29" s="13">
        <f t="shared" si="9"/>
        <v>3737500</v>
      </c>
      <c r="N29" s="13" t="s">
        <v>21</v>
      </c>
      <c r="O29" s="26">
        <f t="shared" si="5"/>
        <v>130000</v>
      </c>
      <c r="P29" s="26">
        <f t="shared" si="6"/>
        <v>3887000</v>
      </c>
      <c r="Q29" s="13" t="s">
        <v>21</v>
      </c>
    </row>
    <row r="30" spans="2:17">
      <c r="B30" s="7" t="s">
        <v>44</v>
      </c>
      <c r="C30" s="7">
        <v>2</v>
      </c>
      <c r="D30" s="8" t="s">
        <v>68</v>
      </c>
      <c r="E30" s="7" t="s">
        <v>13</v>
      </c>
      <c r="F30" s="9" t="s">
        <v>49</v>
      </c>
      <c r="G30" s="7">
        <v>29.9</v>
      </c>
      <c r="H30" s="10">
        <v>112500</v>
      </c>
      <c r="I30" s="10">
        <f t="shared" si="8"/>
        <v>3363750</v>
      </c>
      <c r="J30" s="10">
        <f t="shared" si="3"/>
        <v>117000</v>
      </c>
      <c r="K30" s="10">
        <f t="shared" si="4"/>
        <v>3498300</v>
      </c>
      <c r="L30" s="10">
        <v>125000</v>
      </c>
      <c r="M30" s="13">
        <f t="shared" si="9"/>
        <v>3737500</v>
      </c>
      <c r="N30" s="13" t="s">
        <v>21</v>
      </c>
      <c r="O30" s="26">
        <f t="shared" si="5"/>
        <v>130000</v>
      </c>
      <c r="P30" s="26">
        <f t="shared" si="6"/>
        <v>3887000</v>
      </c>
      <c r="Q30" s="13" t="s">
        <v>21</v>
      </c>
    </row>
    <row r="31" spans="2:17">
      <c r="B31" s="7" t="s">
        <v>44</v>
      </c>
      <c r="C31" s="7">
        <v>2</v>
      </c>
      <c r="D31" s="8" t="s">
        <v>69</v>
      </c>
      <c r="E31" s="7" t="s">
        <v>13</v>
      </c>
      <c r="F31" s="9" t="s">
        <v>46</v>
      </c>
      <c r="G31" s="7">
        <v>29.9</v>
      </c>
      <c r="H31" s="10">
        <v>112500</v>
      </c>
      <c r="I31" s="10">
        <f t="shared" si="8"/>
        <v>3363750</v>
      </c>
      <c r="J31" s="10">
        <f t="shared" si="3"/>
        <v>117000</v>
      </c>
      <c r="K31" s="10">
        <f t="shared" si="4"/>
        <v>3498300</v>
      </c>
      <c r="L31" s="10">
        <v>125000</v>
      </c>
      <c r="M31" s="13">
        <f t="shared" si="9"/>
        <v>3737500</v>
      </c>
      <c r="N31" s="13" t="s">
        <v>21</v>
      </c>
      <c r="O31" s="26">
        <f t="shared" si="5"/>
        <v>130000</v>
      </c>
      <c r="P31" s="26">
        <f t="shared" si="6"/>
        <v>3887000</v>
      </c>
      <c r="Q31" s="13" t="s">
        <v>21</v>
      </c>
    </row>
    <row r="32" spans="2:17">
      <c r="B32" s="7" t="s">
        <v>44</v>
      </c>
      <c r="C32" s="7">
        <v>2</v>
      </c>
      <c r="D32" s="8" t="s">
        <v>70</v>
      </c>
      <c r="E32" s="7" t="s">
        <v>13</v>
      </c>
      <c r="F32" s="9" t="s">
        <v>49</v>
      </c>
      <c r="G32" s="7">
        <v>29.9</v>
      </c>
      <c r="H32" s="10">
        <v>112500</v>
      </c>
      <c r="I32" s="10">
        <f t="shared" si="8"/>
        <v>3363750</v>
      </c>
      <c r="J32" s="10">
        <f t="shared" si="3"/>
        <v>117000</v>
      </c>
      <c r="K32" s="10">
        <f t="shared" si="4"/>
        <v>3498300</v>
      </c>
      <c r="L32" s="10">
        <v>125000</v>
      </c>
      <c r="M32" s="13">
        <f t="shared" si="9"/>
        <v>3737500</v>
      </c>
      <c r="N32" s="12" t="s">
        <v>15</v>
      </c>
      <c r="O32" s="26">
        <f t="shared" si="5"/>
        <v>130000</v>
      </c>
      <c r="P32" s="26">
        <f t="shared" si="6"/>
        <v>3887000</v>
      </c>
      <c r="Q32" s="12" t="s">
        <v>15</v>
      </c>
    </row>
    <row r="33" spans="2:17">
      <c r="B33" s="7" t="s">
        <v>44</v>
      </c>
      <c r="C33" s="7">
        <v>2</v>
      </c>
      <c r="D33" s="8" t="s">
        <v>71</v>
      </c>
      <c r="E33" s="7" t="s">
        <v>13</v>
      </c>
      <c r="F33" s="9" t="s">
        <v>46</v>
      </c>
      <c r="G33" s="7">
        <v>29.9</v>
      </c>
      <c r="H33" s="10">
        <v>112500</v>
      </c>
      <c r="I33" s="10">
        <f t="shared" si="8"/>
        <v>3363750</v>
      </c>
      <c r="J33" s="10">
        <f t="shared" si="3"/>
        <v>117000</v>
      </c>
      <c r="K33" s="10">
        <f t="shared" si="4"/>
        <v>3498300</v>
      </c>
      <c r="L33" s="10">
        <v>125000</v>
      </c>
      <c r="M33" s="13">
        <f t="shared" si="9"/>
        <v>3737500</v>
      </c>
      <c r="N33" s="12" t="s">
        <v>15</v>
      </c>
      <c r="O33" s="26">
        <f t="shared" si="5"/>
        <v>130000</v>
      </c>
      <c r="P33" s="26">
        <f t="shared" si="6"/>
        <v>3887000</v>
      </c>
      <c r="Q33" s="12" t="s">
        <v>15</v>
      </c>
    </row>
    <row r="34" spans="2:17">
      <c r="B34" s="7" t="s">
        <v>44</v>
      </c>
      <c r="C34" s="7">
        <v>2</v>
      </c>
      <c r="D34" s="8" t="s">
        <v>72</v>
      </c>
      <c r="E34" s="7" t="s">
        <v>13</v>
      </c>
      <c r="F34" s="9" t="s">
        <v>49</v>
      </c>
      <c r="G34" s="7">
        <v>28.48</v>
      </c>
      <c r="H34" s="10">
        <v>113500</v>
      </c>
      <c r="I34" s="10">
        <f t="shared" si="8"/>
        <v>3232480</v>
      </c>
      <c r="J34" s="10">
        <f t="shared" si="3"/>
        <v>118040</v>
      </c>
      <c r="K34" s="10">
        <f t="shared" si="4"/>
        <v>3361779.2</v>
      </c>
      <c r="L34" s="10">
        <v>126000</v>
      </c>
      <c r="M34" s="13">
        <f t="shared" si="9"/>
        <v>3588480</v>
      </c>
      <c r="N34" s="12" t="s">
        <v>15</v>
      </c>
      <c r="O34" s="26">
        <f t="shared" si="5"/>
        <v>131040</v>
      </c>
      <c r="P34" s="26">
        <f t="shared" si="6"/>
        <v>3732019.2</v>
      </c>
      <c r="Q34" s="12" t="s">
        <v>15</v>
      </c>
    </row>
    <row r="35" spans="2:17">
      <c r="B35" s="7" t="s">
        <v>44</v>
      </c>
      <c r="C35" s="7">
        <v>2</v>
      </c>
      <c r="D35" s="8" t="s">
        <v>73</v>
      </c>
      <c r="E35" s="7" t="s">
        <v>13</v>
      </c>
      <c r="F35" s="9" t="s">
        <v>46</v>
      </c>
      <c r="G35" s="7">
        <v>30.35</v>
      </c>
      <c r="H35" s="10">
        <v>113500</v>
      </c>
      <c r="I35" s="10">
        <f t="shared" si="8"/>
        <v>3444725</v>
      </c>
      <c r="J35" s="10">
        <f t="shared" si="3"/>
        <v>118040</v>
      </c>
      <c r="K35" s="10">
        <f t="shared" si="4"/>
        <v>3582514</v>
      </c>
      <c r="L35" s="10">
        <v>126000</v>
      </c>
      <c r="M35" s="13">
        <f t="shared" si="9"/>
        <v>3824100</v>
      </c>
      <c r="N35" s="12" t="s">
        <v>15</v>
      </c>
      <c r="O35" s="26">
        <f t="shared" si="5"/>
        <v>131040</v>
      </c>
      <c r="P35" s="26">
        <f t="shared" si="6"/>
        <v>3977064</v>
      </c>
      <c r="Q35" s="12" t="s">
        <v>15</v>
      </c>
    </row>
    <row r="36" spans="2:17">
      <c r="B36" s="7" t="s">
        <v>44</v>
      </c>
      <c r="C36" s="7">
        <v>3</v>
      </c>
      <c r="D36" s="8" t="s">
        <v>74</v>
      </c>
      <c r="E36" s="7" t="s">
        <v>13</v>
      </c>
      <c r="F36" s="9" t="s">
        <v>46</v>
      </c>
      <c r="G36" s="7">
        <v>28.48</v>
      </c>
      <c r="H36" s="10">
        <v>116000</v>
      </c>
      <c r="I36" s="10">
        <f t="shared" si="8"/>
        <v>3303680</v>
      </c>
      <c r="J36" s="10">
        <f t="shared" si="3"/>
        <v>120640</v>
      </c>
      <c r="K36" s="10">
        <f t="shared" si="4"/>
        <v>3435827.2</v>
      </c>
      <c r="L36" s="10">
        <v>129000</v>
      </c>
      <c r="M36" s="13">
        <f t="shared" si="9"/>
        <v>3673920</v>
      </c>
      <c r="N36" s="12" t="s">
        <v>15</v>
      </c>
      <c r="O36" s="26">
        <f t="shared" si="5"/>
        <v>134160</v>
      </c>
      <c r="P36" s="26">
        <f t="shared" si="6"/>
        <v>3820876.8</v>
      </c>
      <c r="Q36" s="12" t="s">
        <v>15</v>
      </c>
    </row>
    <row r="37" spans="2:17">
      <c r="B37" s="7" t="s">
        <v>44</v>
      </c>
      <c r="C37" s="7">
        <v>3</v>
      </c>
      <c r="D37" s="8" t="s">
        <v>75</v>
      </c>
      <c r="E37" s="7" t="s">
        <v>48</v>
      </c>
      <c r="F37" s="9" t="s">
        <v>49</v>
      </c>
      <c r="G37" s="7">
        <v>41.68</v>
      </c>
      <c r="H37" s="10">
        <v>116000</v>
      </c>
      <c r="I37" s="10">
        <f t="shared" si="8"/>
        <v>4834880</v>
      </c>
      <c r="J37" s="10">
        <f t="shared" si="3"/>
        <v>120640</v>
      </c>
      <c r="K37" s="10">
        <f t="shared" si="4"/>
        <v>5028275.2</v>
      </c>
      <c r="L37" s="10">
        <f>L36</f>
        <v>129000</v>
      </c>
      <c r="M37" s="13">
        <f t="shared" si="9"/>
        <v>5376720</v>
      </c>
      <c r="N37" s="12" t="s">
        <v>15</v>
      </c>
      <c r="O37" s="26">
        <f t="shared" si="5"/>
        <v>134160</v>
      </c>
      <c r="P37" s="26">
        <f t="shared" si="6"/>
        <v>5591788.8</v>
      </c>
      <c r="Q37" s="12" t="s">
        <v>15</v>
      </c>
    </row>
    <row r="38" spans="2:17">
      <c r="B38" s="7" t="s">
        <v>44</v>
      </c>
      <c r="C38" s="7">
        <v>3</v>
      </c>
      <c r="D38" s="8" t="s">
        <v>76</v>
      </c>
      <c r="E38" s="7" t="s">
        <v>13</v>
      </c>
      <c r="F38" s="9" t="s">
        <v>46</v>
      </c>
      <c r="G38" s="7">
        <v>29.9</v>
      </c>
      <c r="H38" s="10">
        <v>115000</v>
      </c>
      <c r="I38" s="10">
        <f t="shared" si="8"/>
        <v>3438500</v>
      </c>
      <c r="J38" s="10">
        <f t="shared" si="3"/>
        <v>119600</v>
      </c>
      <c r="K38" s="10">
        <f t="shared" si="4"/>
        <v>3576040</v>
      </c>
      <c r="L38" s="10">
        <v>128000</v>
      </c>
      <c r="M38" s="13">
        <f t="shared" si="9"/>
        <v>3827200</v>
      </c>
      <c r="N38" s="12" t="s">
        <v>15</v>
      </c>
      <c r="O38" s="26">
        <f t="shared" si="5"/>
        <v>133120</v>
      </c>
      <c r="P38" s="26">
        <f t="shared" si="6"/>
        <v>3980288</v>
      </c>
      <c r="Q38" s="12" t="s">
        <v>15</v>
      </c>
    </row>
    <row r="39" spans="2:17">
      <c r="B39" s="7" t="s">
        <v>44</v>
      </c>
      <c r="C39" s="7">
        <v>3</v>
      </c>
      <c r="D39" s="8" t="s">
        <v>77</v>
      </c>
      <c r="E39" s="7" t="s">
        <v>13</v>
      </c>
      <c r="F39" s="9" t="s">
        <v>49</v>
      </c>
      <c r="G39" s="7">
        <v>29.9</v>
      </c>
      <c r="H39" s="10">
        <v>115000</v>
      </c>
      <c r="I39" s="10">
        <f t="shared" si="8"/>
        <v>3438500</v>
      </c>
      <c r="J39" s="10">
        <f t="shared" si="3"/>
        <v>119600</v>
      </c>
      <c r="K39" s="10">
        <f t="shared" si="4"/>
        <v>3576040</v>
      </c>
      <c r="L39" s="10">
        <v>128000</v>
      </c>
      <c r="M39" s="13">
        <f t="shared" si="9"/>
        <v>3827200</v>
      </c>
      <c r="N39" s="12" t="s">
        <v>15</v>
      </c>
      <c r="O39" s="26">
        <f t="shared" si="5"/>
        <v>133120</v>
      </c>
      <c r="P39" s="26">
        <f t="shared" si="6"/>
        <v>3980288</v>
      </c>
      <c r="Q39" s="12" t="s">
        <v>15</v>
      </c>
    </row>
    <row r="40" spans="2:17">
      <c r="B40" s="7" t="s">
        <v>44</v>
      </c>
      <c r="C40" s="7">
        <v>3</v>
      </c>
      <c r="D40" s="8" t="s">
        <v>78</v>
      </c>
      <c r="E40" s="7" t="s">
        <v>13</v>
      </c>
      <c r="F40" s="9" t="s">
        <v>46</v>
      </c>
      <c r="G40" s="7">
        <v>29.9</v>
      </c>
      <c r="H40" s="10">
        <v>115000</v>
      </c>
      <c r="I40" s="10">
        <f t="shared" si="8"/>
        <v>3438500</v>
      </c>
      <c r="J40" s="10">
        <f t="shared" si="3"/>
        <v>119600</v>
      </c>
      <c r="K40" s="10">
        <f t="shared" si="4"/>
        <v>3576040</v>
      </c>
      <c r="L40" s="10">
        <v>128000</v>
      </c>
      <c r="M40" s="13">
        <f t="shared" si="9"/>
        <v>3827200</v>
      </c>
      <c r="N40" s="13" t="s">
        <v>21</v>
      </c>
      <c r="O40" s="26">
        <f t="shared" si="5"/>
        <v>133120</v>
      </c>
      <c r="P40" s="26">
        <f t="shared" si="6"/>
        <v>3980288</v>
      </c>
      <c r="Q40" s="13" t="s">
        <v>21</v>
      </c>
    </row>
    <row r="41" spans="2:17">
      <c r="B41" s="7" t="s">
        <v>44</v>
      </c>
      <c r="C41" s="7">
        <v>3</v>
      </c>
      <c r="D41" s="8" t="s">
        <v>79</v>
      </c>
      <c r="E41" s="7" t="s">
        <v>13</v>
      </c>
      <c r="F41" s="9" t="s">
        <v>49</v>
      </c>
      <c r="G41" s="7">
        <v>29.9</v>
      </c>
      <c r="H41" s="10">
        <v>115000</v>
      </c>
      <c r="I41" s="10">
        <f t="shared" si="8"/>
        <v>3438500</v>
      </c>
      <c r="J41" s="10">
        <f t="shared" si="3"/>
        <v>119600</v>
      </c>
      <c r="K41" s="10">
        <f t="shared" si="4"/>
        <v>3576040</v>
      </c>
      <c r="L41" s="10">
        <v>128000</v>
      </c>
      <c r="M41" s="13">
        <f t="shared" si="9"/>
        <v>3827200</v>
      </c>
      <c r="N41" s="13" t="s">
        <v>21</v>
      </c>
      <c r="O41" s="26">
        <f t="shared" si="5"/>
        <v>133120</v>
      </c>
      <c r="P41" s="26">
        <f t="shared" si="6"/>
        <v>3980288</v>
      </c>
      <c r="Q41" s="13" t="s">
        <v>21</v>
      </c>
    </row>
    <row r="42" spans="2:17">
      <c r="B42" s="7" t="s">
        <v>44</v>
      </c>
      <c r="C42" s="7">
        <v>3</v>
      </c>
      <c r="D42" s="8" t="s">
        <v>80</v>
      </c>
      <c r="E42" s="7" t="s">
        <v>13</v>
      </c>
      <c r="F42" s="9" t="s">
        <v>46</v>
      </c>
      <c r="G42" s="7">
        <v>29.9</v>
      </c>
      <c r="H42" s="10">
        <v>115000</v>
      </c>
      <c r="I42" s="10">
        <f t="shared" si="8"/>
        <v>3438500</v>
      </c>
      <c r="J42" s="10">
        <f t="shared" si="3"/>
        <v>119600</v>
      </c>
      <c r="K42" s="10">
        <f t="shared" si="4"/>
        <v>3576040</v>
      </c>
      <c r="L42" s="10">
        <v>128000</v>
      </c>
      <c r="M42" s="13">
        <f t="shared" si="9"/>
        <v>3827200</v>
      </c>
      <c r="N42" s="13" t="s">
        <v>21</v>
      </c>
      <c r="O42" s="26">
        <f t="shared" si="5"/>
        <v>133120</v>
      </c>
      <c r="P42" s="26">
        <f t="shared" si="6"/>
        <v>3980288</v>
      </c>
      <c r="Q42" s="13" t="s">
        <v>21</v>
      </c>
    </row>
    <row r="43" spans="2:17">
      <c r="B43" s="7" t="s">
        <v>44</v>
      </c>
      <c r="C43" s="7">
        <v>3</v>
      </c>
      <c r="D43" s="8" t="s">
        <v>81</v>
      </c>
      <c r="E43" s="7" t="s">
        <v>13</v>
      </c>
      <c r="F43" s="9" t="s">
        <v>49</v>
      </c>
      <c r="G43" s="7">
        <v>29.9</v>
      </c>
      <c r="H43" s="10">
        <v>115000</v>
      </c>
      <c r="I43" s="10">
        <f t="shared" si="8"/>
        <v>3438500</v>
      </c>
      <c r="J43" s="10">
        <f t="shared" si="3"/>
        <v>119600</v>
      </c>
      <c r="K43" s="10">
        <f t="shared" si="4"/>
        <v>3576040</v>
      </c>
      <c r="L43" s="10">
        <v>128000</v>
      </c>
      <c r="M43" s="13">
        <f t="shared" si="9"/>
        <v>3827200</v>
      </c>
      <c r="N43" s="13" t="s">
        <v>21</v>
      </c>
      <c r="O43" s="26">
        <f t="shared" si="5"/>
        <v>133120</v>
      </c>
      <c r="P43" s="26">
        <f t="shared" si="6"/>
        <v>3980288</v>
      </c>
      <c r="Q43" s="13" t="s">
        <v>21</v>
      </c>
    </row>
    <row r="44" spans="2:17">
      <c r="B44" s="7" t="s">
        <v>44</v>
      </c>
      <c r="C44" s="7">
        <v>3</v>
      </c>
      <c r="D44" s="8" t="s">
        <v>82</v>
      </c>
      <c r="E44" s="7" t="s">
        <v>13</v>
      </c>
      <c r="F44" s="9" t="s">
        <v>46</v>
      </c>
      <c r="G44" s="7">
        <v>29.9</v>
      </c>
      <c r="H44" s="10">
        <v>115000</v>
      </c>
      <c r="I44" s="10">
        <f t="shared" si="8"/>
        <v>3438500</v>
      </c>
      <c r="J44" s="10">
        <f t="shared" ref="J44:J61" si="10">H44*1.04</f>
        <v>119600</v>
      </c>
      <c r="K44" s="10">
        <f t="shared" ref="K44:K61" si="11">J44*G44</f>
        <v>3576040</v>
      </c>
      <c r="L44" s="10">
        <v>128000</v>
      </c>
      <c r="M44" s="13">
        <f t="shared" si="9"/>
        <v>3827200</v>
      </c>
      <c r="N44" s="12" t="s">
        <v>15</v>
      </c>
      <c r="O44" s="26">
        <f t="shared" ref="O44:O61" si="12">L44*1.04</f>
        <v>133120</v>
      </c>
      <c r="P44" s="26">
        <f t="shared" ref="P44:P61" si="13">O44*G44</f>
        <v>3980288</v>
      </c>
      <c r="Q44" s="12" t="s">
        <v>15</v>
      </c>
    </row>
    <row r="45" spans="2:17">
      <c r="B45" s="7" t="s">
        <v>44</v>
      </c>
      <c r="C45" s="7">
        <v>3</v>
      </c>
      <c r="D45" s="8" t="s">
        <v>83</v>
      </c>
      <c r="E45" s="7" t="s">
        <v>13</v>
      </c>
      <c r="F45" s="9" t="s">
        <v>49</v>
      </c>
      <c r="G45" s="7">
        <v>29.9</v>
      </c>
      <c r="H45" s="10">
        <v>115000</v>
      </c>
      <c r="I45" s="10">
        <f t="shared" si="8"/>
        <v>3438500</v>
      </c>
      <c r="J45" s="10">
        <f t="shared" si="10"/>
        <v>119600</v>
      </c>
      <c r="K45" s="10">
        <f t="shared" si="11"/>
        <v>3576040</v>
      </c>
      <c r="L45" s="10">
        <v>128000</v>
      </c>
      <c r="M45" s="13">
        <f t="shared" si="9"/>
        <v>3827200</v>
      </c>
      <c r="N45" s="12" t="s">
        <v>15</v>
      </c>
      <c r="O45" s="26">
        <f t="shared" si="12"/>
        <v>133120</v>
      </c>
      <c r="P45" s="26">
        <f t="shared" si="13"/>
        <v>3980288</v>
      </c>
      <c r="Q45" s="12" t="s">
        <v>15</v>
      </c>
    </row>
    <row r="46" spans="2:17">
      <c r="B46" s="7" t="s">
        <v>44</v>
      </c>
      <c r="C46" s="7">
        <v>3</v>
      </c>
      <c r="D46" s="8" t="s">
        <v>84</v>
      </c>
      <c r="E46" s="7" t="s">
        <v>13</v>
      </c>
      <c r="F46" s="9" t="s">
        <v>14</v>
      </c>
      <c r="G46" s="7">
        <v>29.9</v>
      </c>
      <c r="H46" s="10">
        <v>115000</v>
      </c>
      <c r="I46" s="10">
        <f t="shared" si="8"/>
        <v>3438500</v>
      </c>
      <c r="J46" s="10">
        <f t="shared" si="10"/>
        <v>119600</v>
      </c>
      <c r="K46" s="10">
        <f t="shared" si="11"/>
        <v>3576040</v>
      </c>
      <c r="L46" s="10">
        <v>128000</v>
      </c>
      <c r="M46" s="13">
        <f t="shared" si="9"/>
        <v>3827200</v>
      </c>
      <c r="N46" s="12" t="s">
        <v>15</v>
      </c>
      <c r="O46" s="26">
        <f t="shared" si="12"/>
        <v>133120</v>
      </c>
      <c r="P46" s="26">
        <f t="shared" si="13"/>
        <v>3980288</v>
      </c>
      <c r="Q46" s="12" t="s">
        <v>15</v>
      </c>
    </row>
    <row r="47" spans="2:17">
      <c r="B47" s="7" t="s">
        <v>44</v>
      </c>
      <c r="C47" s="7">
        <v>3</v>
      </c>
      <c r="D47" s="8" t="s">
        <v>85</v>
      </c>
      <c r="E47" s="7" t="s">
        <v>13</v>
      </c>
      <c r="F47" s="9" t="s">
        <v>49</v>
      </c>
      <c r="G47" s="7">
        <v>28.48</v>
      </c>
      <c r="H47" s="10">
        <v>116000</v>
      </c>
      <c r="I47" s="10">
        <f t="shared" si="8"/>
        <v>3303680</v>
      </c>
      <c r="J47" s="10">
        <f t="shared" si="10"/>
        <v>120640</v>
      </c>
      <c r="K47" s="10">
        <f t="shared" si="11"/>
        <v>3435827.2</v>
      </c>
      <c r="L47" s="10">
        <v>129000</v>
      </c>
      <c r="M47" s="13">
        <f t="shared" si="9"/>
        <v>3673920</v>
      </c>
      <c r="N47" s="12" t="s">
        <v>15</v>
      </c>
      <c r="O47" s="26">
        <f t="shared" si="12"/>
        <v>134160</v>
      </c>
      <c r="P47" s="26">
        <f t="shared" si="13"/>
        <v>3820876.8</v>
      </c>
      <c r="Q47" s="12" t="s">
        <v>15</v>
      </c>
    </row>
    <row r="48" spans="2:17">
      <c r="B48" s="7" t="s">
        <v>44</v>
      </c>
      <c r="C48" s="7">
        <v>3</v>
      </c>
      <c r="D48" s="8" t="s">
        <v>86</v>
      </c>
      <c r="E48" s="7" t="s">
        <v>13</v>
      </c>
      <c r="F48" s="9" t="s">
        <v>14</v>
      </c>
      <c r="G48" s="7">
        <v>30.35</v>
      </c>
      <c r="H48" s="10">
        <v>116000</v>
      </c>
      <c r="I48" s="10">
        <f t="shared" si="8"/>
        <v>3520600</v>
      </c>
      <c r="J48" s="10">
        <f t="shared" si="10"/>
        <v>120640</v>
      </c>
      <c r="K48" s="10">
        <f t="shared" si="11"/>
        <v>3661424</v>
      </c>
      <c r="L48" s="10">
        <v>129000</v>
      </c>
      <c r="M48" s="13">
        <f t="shared" si="9"/>
        <v>3915150</v>
      </c>
      <c r="N48" s="12" t="s">
        <v>15</v>
      </c>
      <c r="O48" s="26">
        <f t="shared" si="12"/>
        <v>134160</v>
      </c>
      <c r="P48" s="26">
        <f t="shared" si="13"/>
        <v>4071756</v>
      </c>
      <c r="Q48" s="12" t="s">
        <v>15</v>
      </c>
    </row>
    <row r="49" spans="2:17">
      <c r="B49" s="7" t="s">
        <v>44</v>
      </c>
      <c r="C49" s="7">
        <v>4</v>
      </c>
      <c r="D49" s="8" t="s">
        <v>87</v>
      </c>
      <c r="E49" s="7" t="s">
        <v>13</v>
      </c>
      <c r="F49" s="9" t="s">
        <v>46</v>
      </c>
      <c r="G49" s="7">
        <v>28.48</v>
      </c>
      <c r="H49" s="10">
        <v>119000</v>
      </c>
      <c r="I49" s="10">
        <f t="shared" si="8"/>
        <v>3389120</v>
      </c>
      <c r="J49" s="10">
        <f t="shared" si="10"/>
        <v>123760</v>
      </c>
      <c r="K49" s="10">
        <f t="shared" si="11"/>
        <v>3524684.8</v>
      </c>
      <c r="L49" s="10">
        <v>131000</v>
      </c>
      <c r="M49" s="13">
        <f t="shared" si="9"/>
        <v>3730880</v>
      </c>
      <c r="N49" s="12" t="s">
        <v>15</v>
      </c>
      <c r="O49" s="26">
        <f t="shared" si="12"/>
        <v>136240</v>
      </c>
      <c r="P49" s="26">
        <f t="shared" si="13"/>
        <v>3880115.2</v>
      </c>
      <c r="Q49" s="12" t="s">
        <v>15</v>
      </c>
    </row>
    <row r="50" spans="2:17">
      <c r="B50" s="7" t="s">
        <v>44</v>
      </c>
      <c r="C50" s="7">
        <v>4</v>
      </c>
      <c r="D50" s="8" t="s">
        <v>88</v>
      </c>
      <c r="E50" s="7" t="s">
        <v>48</v>
      </c>
      <c r="F50" s="9" t="s">
        <v>49</v>
      </c>
      <c r="G50" s="7">
        <v>41.68</v>
      </c>
      <c r="H50" s="10">
        <v>119000</v>
      </c>
      <c r="I50" s="10">
        <f t="shared" si="8"/>
        <v>4959920</v>
      </c>
      <c r="J50" s="10">
        <f t="shared" si="10"/>
        <v>123760</v>
      </c>
      <c r="K50" s="10">
        <f t="shared" si="11"/>
        <v>5158316.8</v>
      </c>
      <c r="L50" s="10">
        <f>L49</f>
        <v>131000</v>
      </c>
      <c r="M50" s="13">
        <f t="shared" si="9"/>
        <v>5460080</v>
      </c>
      <c r="N50" s="13" t="s">
        <v>21</v>
      </c>
      <c r="O50" s="26">
        <f t="shared" si="12"/>
        <v>136240</v>
      </c>
      <c r="P50" s="26">
        <f t="shared" si="13"/>
        <v>5678483.2</v>
      </c>
      <c r="Q50" s="13" t="s">
        <v>21</v>
      </c>
    </row>
    <row r="51" spans="2:17">
      <c r="B51" s="7" t="s">
        <v>44</v>
      </c>
      <c r="C51" s="7">
        <v>4</v>
      </c>
      <c r="D51" s="8" t="s">
        <v>89</v>
      </c>
      <c r="E51" s="7" t="s">
        <v>13</v>
      </c>
      <c r="F51" s="9" t="s">
        <v>46</v>
      </c>
      <c r="G51" s="7">
        <v>29.9</v>
      </c>
      <c r="H51" s="10">
        <v>118000</v>
      </c>
      <c r="I51" s="10">
        <f t="shared" si="8"/>
        <v>3528200</v>
      </c>
      <c r="J51" s="10">
        <f t="shared" si="10"/>
        <v>122720</v>
      </c>
      <c r="K51" s="10">
        <f t="shared" si="11"/>
        <v>3669328</v>
      </c>
      <c r="L51" s="10">
        <v>130000</v>
      </c>
      <c r="M51" s="13">
        <f t="shared" si="9"/>
        <v>3887000</v>
      </c>
      <c r="N51" s="13" t="s">
        <v>21</v>
      </c>
      <c r="O51" s="26">
        <f t="shared" si="12"/>
        <v>135200</v>
      </c>
      <c r="P51" s="26">
        <f t="shared" si="13"/>
        <v>4042480</v>
      </c>
      <c r="Q51" s="13" t="s">
        <v>21</v>
      </c>
    </row>
    <row r="52" spans="2:17">
      <c r="B52" s="7" t="s">
        <v>44</v>
      </c>
      <c r="C52" s="7">
        <v>4</v>
      </c>
      <c r="D52" s="8" t="s">
        <v>90</v>
      </c>
      <c r="E52" s="7" t="s">
        <v>13</v>
      </c>
      <c r="F52" s="9" t="s">
        <v>49</v>
      </c>
      <c r="G52" s="7">
        <v>29.9</v>
      </c>
      <c r="H52" s="10">
        <v>118000</v>
      </c>
      <c r="I52" s="10">
        <f t="shared" si="8"/>
        <v>3528200</v>
      </c>
      <c r="J52" s="10">
        <f t="shared" si="10"/>
        <v>122720</v>
      </c>
      <c r="K52" s="10">
        <f t="shared" si="11"/>
        <v>3669328</v>
      </c>
      <c r="L52" s="10">
        <v>130000</v>
      </c>
      <c r="M52" s="13">
        <f t="shared" si="9"/>
        <v>3887000</v>
      </c>
      <c r="N52" s="12" t="s">
        <v>15</v>
      </c>
      <c r="O52" s="26">
        <f t="shared" si="12"/>
        <v>135200</v>
      </c>
      <c r="P52" s="26">
        <f t="shared" si="13"/>
        <v>4042480</v>
      </c>
      <c r="Q52" s="12" t="s">
        <v>15</v>
      </c>
    </row>
    <row r="53" spans="2:17">
      <c r="B53" s="7" t="s">
        <v>44</v>
      </c>
      <c r="C53" s="7">
        <v>4</v>
      </c>
      <c r="D53" s="8" t="s">
        <v>91</v>
      </c>
      <c r="E53" s="7" t="s">
        <v>13</v>
      </c>
      <c r="F53" s="9" t="s">
        <v>46</v>
      </c>
      <c r="G53" s="7">
        <v>29.9</v>
      </c>
      <c r="H53" s="10">
        <v>118000</v>
      </c>
      <c r="I53" s="10">
        <f t="shared" si="8"/>
        <v>3528200</v>
      </c>
      <c r="J53" s="10">
        <f t="shared" si="10"/>
        <v>122720</v>
      </c>
      <c r="K53" s="10">
        <f t="shared" si="11"/>
        <v>3669328</v>
      </c>
      <c r="L53" s="10">
        <v>130000</v>
      </c>
      <c r="M53" s="13">
        <f t="shared" si="9"/>
        <v>3887000</v>
      </c>
      <c r="N53" s="12" t="s">
        <v>15</v>
      </c>
      <c r="O53" s="26">
        <f t="shared" si="12"/>
        <v>135200</v>
      </c>
      <c r="P53" s="26">
        <f t="shared" si="13"/>
        <v>4042480</v>
      </c>
      <c r="Q53" s="12" t="s">
        <v>15</v>
      </c>
    </row>
    <row r="54" spans="2:17">
      <c r="B54" s="7" t="s">
        <v>44</v>
      </c>
      <c r="C54" s="7">
        <v>4</v>
      </c>
      <c r="D54" s="8" t="s">
        <v>92</v>
      </c>
      <c r="E54" s="7" t="s">
        <v>13</v>
      </c>
      <c r="F54" s="9" t="s">
        <v>49</v>
      </c>
      <c r="G54" s="7">
        <v>29.9</v>
      </c>
      <c r="H54" s="10">
        <v>118000</v>
      </c>
      <c r="I54" s="10">
        <f t="shared" si="8"/>
        <v>3528200</v>
      </c>
      <c r="J54" s="10">
        <f t="shared" si="10"/>
        <v>122720</v>
      </c>
      <c r="K54" s="10">
        <f t="shared" si="11"/>
        <v>3669328</v>
      </c>
      <c r="L54" s="10">
        <v>130000</v>
      </c>
      <c r="M54" s="13">
        <f t="shared" si="9"/>
        <v>3887000</v>
      </c>
      <c r="N54" s="12" t="s">
        <v>15</v>
      </c>
      <c r="O54" s="26">
        <f t="shared" si="12"/>
        <v>135200</v>
      </c>
      <c r="P54" s="26">
        <f t="shared" si="13"/>
        <v>4042480</v>
      </c>
      <c r="Q54" s="12" t="s">
        <v>15</v>
      </c>
    </row>
    <row r="55" spans="2:17">
      <c r="B55" s="7" t="s">
        <v>44</v>
      </c>
      <c r="C55" s="7">
        <v>4</v>
      </c>
      <c r="D55" s="8" t="s">
        <v>93</v>
      </c>
      <c r="E55" s="7" t="s">
        <v>13</v>
      </c>
      <c r="F55" s="9" t="s">
        <v>46</v>
      </c>
      <c r="G55" s="7">
        <v>29.9</v>
      </c>
      <c r="H55" s="10">
        <v>118000</v>
      </c>
      <c r="I55" s="10">
        <f t="shared" si="8"/>
        <v>3528200</v>
      </c>
      <c r="J55" s="10">
        <f t="shared" si="10"/>
        <v>122720</v>
      </c>
      <c r="K55" s="10">
        <f t="shared" si="11"/>
        <v>3669328</v>
      </c>
      <c r="L55" s="10">
        <v>130000</v>
      </c>
      <c r="M55" s="13">
        <f t="shared" si="9"/>
        <v>3887000</v>
      </c>
      <c r="N55" s="12" t="s">
        <v>15</v>
      </c>
      <c r="O55" s="26">
        <f t="shared" si="12"/>
        <v>135200</v>
      </c>
      <c r="P55" s="26">
        <f t="shared" si="13"/>
        <v>4042480</v>
      </c>
      <c r="Q55" s="12" t="s">
        <v>15</v>
      </c>
    </row>
    <row r="56" spans="2:17">
      <c r="B56" s="7" t="s">
        <v>44</v>
      </c>
      <c r="C56" s="7">
        <v>4</v>
      </c>
      <c r="D56" s="8" t="s">
        <v>94</v>
      </c>
      <c r="E56" s="7" t="s">
        <v>13</v>
      </c>
      <c r="F56" s="9" t="s">
        <v>49</v>
      </c>
      <c r="G56" s="7">
        <v>29.9</v>
      </c>
      <c r="H56" s="10">
        <v>118000</v>
      </c>
      <c r="I56" s="10">
        <f t="shared" si="8"/>
        <v>3528200</v>
      </c>
      <c r="J56" s="10">
        <f t="shared" si="10"/>
        <v>122720</v>
      </c>
      <c r="K56" s="10">
        <f t="shared" si="11"/>
        <v>3669328</v>
      </c>
      <c r="L56" s="10">
        <v>130000</v>
      </c>
      <c r="M56" s="13">
        <f t="shared" si="9"/>
        <v>3887000</v>
      </c>
      <c r="N56" s="12" t="s">
        <v>15</v>
      </c>
      <c r="O56" s="26">
        <f t="shared" si="12"/>
        <v>135200</v>
      </c>
      <c r="P56" s="26">
        <f t="shared" si="13"/>
        <v>4042480</v>
      </c>
      <c r="Q56" s="12" t="s">
        <v>15</v>
      </c>
    </row>
    <row r="57" spans="2:17">
      <c r="B57" s="7" t="s">
        <v>44</v>
      </c>
      <c r="C57" s="7">
        <v>4</v>
      </c>
      <c r="D57" s="8" t="s">
        <v>95</v>
      </c>
      <c r="E57" s="7" t="s">
        <v>13</v>
      </c>
      <c r="F57" s="9" t="s">
        <v>46</v>
      </c>
      <c r="G57" s="7">
        <v>29.9</v>
      </c>
      <c r="H57" s="10">
        <v>118000</v>
      </c>
      <c r="I57" s="10">
        <f t="shared" si="8"/>
        <v>3528200</v>
      </c>
      <c r="J57" s="10">
        <f t="shared" si="10"/>
        <v>122720</v>
      </c>
      <c r="K57" s="10">
        <f t="shared" si="11"/>
        <v>3669328</v>
      </c>
      <c r="L57" s="10">
        <v>130000</v>
      </c>
      <c r="M57" s="13">
        <f t="shared" si="9"/>
        <v>3887000</v>
      </c>
      <c r="N57" s="12" t="s">
        <v>15</v>
      </c>
      <c r="O57" s="26">
        <f t="shared" si="12"/>
        <v>135200</v>
      </c>
      <c r="P57" s="26">
        <f t="shared" si="13"/>
        <v>4042480</v>
      </c>
      <c r="Q57" s="12" t="s">
        <v>15</v>
      </c>
    </row>
    <row r="58" spans="2:17">
      <c r="B58" s="7" t="s">
        <v>44</v>
      </c>
      <c r="C58" s="7">
        <v>4</v>
      </c>
      <c r="D58" s="8" t="s">
        <v>96</v>
      </c>
      <c r="E58" s="7" t="s">
        <v>13</v>
      </c>
      <c r="F58" s="9" t="s">
        <v>49</v>
      </c>
      <c r="G58" s="7">
        <v>29.9</v>
      </c>
      <c r="H58" s="10">
        <v>118000</v>
      </c>
      <c r="I58" s="10">
        <f t="shared" si="8"/>
        <v>3528200</v>
      </c>
      <c r="J58" s="10">
        <f t="shared" si="10"/>
        <v>122720</v>
      </c>
      <c r="K58" s="10">
        <f t="shared" si="11"/>
        <v>3669328</v>
      </c>
      <c r="L58" s="10">
        <v>130000</v>
      </c>
      <c r="M58" s="13">
        <f t="shared" si="9"/>
        <v>3887000</v>
      </c>
      <c r="N58" s="12" t="s">
        <v>15</v>
      </c>
      <c r="O58" s="26">
        <f t="shared" si="12"/>
        <v>135200</v>
      </c>
      <c r="P58" s="26">
        <f t="shared" si="13"/>
        <v>4042480</v>
      </c>
      <c r="Q58" s="12" t="s">
        <v>15</v>
      </c>
    </row>
    <row r="59" spans="2:17">
      <c r="B59" s="7" t="s">
        <v>44</v>
      </c>
      <c r="C59" s="7">
        <v>4</v>
      </c>
      <c r="D59" s="8" t="s">
        <v>97</v>
      </c>
      <c r="E59" s="7" t="s">
        <v>13</v>
      </c>
      <c r="F59" s="9" t="s">
        <v>14</v>
      </c>
      <c r="G59" s="7">
        <v>29.9</v>
      </c>
      <c r="H59" s="10">
        <v>118000</v>
      </c>
      <c r="I59" s="10">
        <f t="shared" si="8"/>
        <v>3528200</v>
      </c>
      <c r="J59" s="10">
        <f t="shared" si="10"/>
        <v>122720</v>
      </c>
      <c r="K59" s="10">
        <f t="shared" si="11"/>
        <v>3669328</v>
      </c>
      <c r="L59" s="10">
        <v>130000</v>
      </c>
      <c r="M59" s="13">
        <f t="shared" si="9"/>
        <v>3887000</v>
      </c>
      <c r="N59" s="12" t="s">
        <v>15</v>
      </c>
      <c r="O59" s="26">
        <f t="shared" si="12"/>
        <v>135200</v>
      </c>
      <c r="P59" s="26">
        <f t="shared" si="13"/>
        <v>4042480</v>
      </c>
      <c r="Q59" s="12" t="s">
        <v>15</v>
      </c>
    </row>
    <row r="60" spans="2:17">
      <c r="B60" s="7" t="s">
        <v>44</v>
      </c>
      <c r="C60" s="7">
        <v>4</v>
      </c>
      <c r="D60" s="8" t="s">
        <v>98</v>
      </c>
      <c r="E60" s="7" t="s">
        <v>13</v>
      </c>
      <c r="F60" s="9" t="s">
        <v>49</v>
      </c>
      <c r="G60" s="7">
        <v>28.48</v>
      </c>
      <c r="H60" s="10">
        <v>119000</v>
      </c>
      <c r="I60" s="10">
        <f t="shared" si="8"/>
        <v>3389120</v>
      </c>
      <c r="J60" s="10">
        <f t="shared" si="10"/>
        <v>123760</v>
      </c>
      <c r="K60" s="10">
        <f t="shared" si="11"/>
        <v>3524684.8</v>
      </c>
      <c r="L60" s="10">
        <v>131000</v>
      </c>
      <c r="M60" s="13">
        <f t="shared" si="9"/>
        <v>3730880</v>
      </c>
      <c r="N60" s="12" t="s">
        <v>15</v>
      </c>
      <c r="O60" s="26">
        <f t="shared" si="12"/>
        <v>136240</v>
      </c>
      <c r="P60" s="26">
        <f t="shared" si="13"/>
        <v>3880115.2</v>
      </c>
      <c r="Q60" s="12" t="s">
        <v>15</v>
      </c>
    </row>
    <row r="61" spans="2:17">
      <c r="B61" s="7" t="s">
        <v>44</v>
      </c>
      <c r="C61" s="7">
        <v>4</v>
      </c>
      <c r="D61" s="8" t="s">
        <v>99</v>
      </c>
      <c r="E61" s="7" t="s">
        <v>13</v>
      </c>
      <c r="F61" s="7" t="s">
        <v>46</v>
      </c>
      <c r="G61" s="7">
        <v>30.35</v>
      </c>
      <c r="H61" s="10">
        <v>119000</v>
      </c>
      <c r="I61" s="10">
        <f t="shared" si="8"/>
        <v>3611650</v>
      </c>
      <c r="J61" s="10">
        <f t="shared" si="10"/>
        <v>123760</v>
      </c>
      <c r="K61" s="10">
        <f t="shared" si="11"/>
        <v>3756116</v>
      </c>
      <c r="L61" s="10">
        <v>131000</v>
      </c>
      <c r="M61" s="13">
        <f t="shared" si="9"/>
        <v>3975850</v>
      </c>
      <c r="N61" s="12" t="s">
        <v>15</v>
      </c>
      <c r="O61" s="26">
        <f t="shared" si="12"/>
        <v>136240</v>
      </c>
      <c r="P61" s="26">
        <f t="shared" si="13"/>
        <v>4134884</v>
      </c>
      <c r="Q61" s="12" t="s">
        <v>15</v>
      </c>
    </row>
  </sheetData>
  <mergeCells count="13">
    <mergeCell ref="H8:I8"/>
    <mergeCell ref="J8:K8"/>
    <mergeCell ref="L8:M8"/>
    <mergeCell ref="O8:P8"/>
    <mergeCell ref="B8:B9"/>
    <mergeCell ref="C8:C9"/>
    <mergeCell ref="D8:D9"/>
    <mergeCell ref="E8:E9"/>
    <mergeCell ref="F8:F9"/>
    <mergeCell ref="G8:G9"/>
    <mergeCell ref="N8:N9"/>
    <mergeCell ref="Q8:Q9"/>
    <mergeCell ref="B3:N7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52"/>
  <sheetViews>
    <sheetView zoomScale="90" zoomScaleNormal="90" topLeftCell="A4" workbookViewId="0">
      <selection activeCell="P52" sqref="P52"/>
    </sheetView>
  </sheetViews>
  <sheetFormatPr defaultColWidth="9" defaultRowHeight="14.25"/>
  <cols>
    <col min="5" max="5" width="12.3666666666667" customWidth="1"/>
    <col min="6" max="6" width="8.33333333333333" customWidth="1"/>
    <col min="7" max="7" width="14.5666666666667" customWidth="1"/>
    <col min="8" max="9" width="14.5666666666667" hidden="1" customWidth="1"/>
    <col min="10" max="11" width="14.5666666666667" customWidth="1"/>
    <col min="12" max="12" width="14.5666666666667" hidden="1" customWidth="1"/>
    <col min="13" max="13" width="11.5" hidden="1" customWidth="1"/>
    <col min="14" max="15" width="13.3333333333333" customWidth="1"/>
    <col min="16" max="16" width="10.3166666666667" customWidth="1"/>
    <col min="23" max="23" width="14.8583333333333" customWidth="1"/>
    <col min="24" max="24" width="14.3" customWidth="1"/>
    <col min="25" max="25" width="12.5" customWidth="1"/>
    <col min="26" max="26" width="15.6916666666667" customWidth="1"/>
    <col min="27" max="27" width="11.6666666666667" customWidth="1"/>
    <col min="28" max="28" width="10.55" customWidth="1"/>
    <col min="36" max="36" width="10.4166666666667" customWidth="1"/>
    <col min="38" max="38" width="12.6416666666667" customWidth="1"/>
    <col min="39" max="39" width="9.375"/>
    <col min="40" max="40" width="13.3666666666667" customWidth="1"/>
  </cols>
  <sheetData>
    <row r="2" spans="2:16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3" t="s">
        <v>6</v>
      </c>
      <c r="I7" s="3"/>
      <c r="J7" s="3" t="s">
        <v>6</v>
      </c>
      <c r="K7" s="3"/>
      <c r="L7" s="3" t="s">
        <v>7</v>
      </c>
      <c r="M7" s="3"/>
      <c r="N7" s="3" t="s">
        <v>7</v>
      </c>
      <c r="O7" s="3"/>
      <c r="P7" s="2" t="s">
        <v>8</v>
      </c>
    </row>
    <row r="8" spans="2:16">
      <c r="B8" s="4"/>
      <c r="C8" s="4"/>
      <c r="D8" s="4"/>
      <c r="E8" s="4"/>
      <c r="F8" s="4"/>
      <c r="G8" s="5"/>
      <c r="H8" s="3" t="s">
        <v>9</v>
      </c>
      <c r="I8" s="3" t="s">
        <v>10</v>
      </c>
      <c r="J8" s="3" t="s">
        <v>9</v>
      </c>
      <c r="K8" s="3" t="s">
        <v>10</v>
      </c>
      <c r="L8" s="3" t="s">
        <v>9</v>
      </c>
      <c r="M8" s="3" t="s">
        <v>10</v>
      </c>
      <c r="N8" s="3" t="s">
        <v>9</v>
      </c>
      <c r="O8" s="3" t="s">
        <v>10</v>
      </c>
      <c r="P8" s="5"/>
    </row>
    <row r="9" spans="2:16">
      <c r="B9" s="6" t="s">
        <v>100</v>
      </c>
      <c r="C9" s="7">
        <v>1</v>
      </c>
      <c r="D9" s="8" t="s">
        <v>101</v>
      </c>
      <c r="E9" s="7" t="s">
        <v>13</v>
      </c>
      <c r="F9" s="9" t="s">
        <v>49</v>
      </c>
      <c r="G9" s="8">
        <v>34.21</v>
      </c>
      <c r="H9" s="6">
        <v>141000</v>
      </c>
      <c r="I9" s="6">
        <f t="shared" ref="I9:I52" si="0">G9*H9</f>
        <v>4823610</v>
      </c>
      <c r="J9" s="6">
        <f>H9*1.04</f>
        <v>146640</v>
      </c>
      <c r="K9" s="6">
        <f>J9*G9</f>
        <v>5016554.4</v>
      </c>
      <c r="L9" s="7">
        <v>157000</v>
      </c>
      <c r="M9" s="13">
        <f t="shared" ref="M9:M52" si="1">G9*L9</f>
        <v>5370970</v>
      </c>
      <c r="N9" s="13">
        <f>L9*1.04</f>
        <v>163280</v>
      </c>
      <c r="O9" s="13">
        <f>N9*G9</f>
        <v>5585808.8</v>
      </c>
      <c r="P9" s="12" t="s">
        <v>15</v>
      </c>
    </row>
    <row r="10" spans="2:16">
      <c r="B10" s="6" t="s">
        <v>100</v>
      </c>
      <c r="C10" s="7">
        <v>1</v>
      </c>
      <c r="D10" s="8" t="s">
        <v>102</v>
      </c>
      <c r="E10" s="7" t="s">
        <v>13</v>
      </c>
      <c r="F10" s="9" t="s">
        <v>49</v>
      </c>
      <c r="G10" s="8">
        <v>30.9</v>
      </c>
      <c r="H10" s="6">
        <v>140000</v>
      </c>
      <c r="I10" s="6">
        <f t="shared" si="0"/>
        <v>4326000</v>
      </c>
      <c r="J10" s="6">
        <f t="shared" ref="J10:J52" si="2">H10*1.04</f>
        <v>145600</v>
      </c>
      <c r="K10" s="6">
        <f t="shared" ref="K10:K52" si="3">J10*G10</f>
        <v>4499040</v>
      </c>
      <c r="L10" s="25">
        <v>156000</v>
      </c>
      <c r="M10" s="13">
        <f t="shared" si="1"/>
        <v>4820400</v>
      </c>
      <c r="N10" s="13">
        <f t="shared" ref="N10:N52" si="4">L10*1.04</f>
        <v>162240</v>
      </c>
      <c r="O10" s="13">
        <f t="shared" ref="O10:O52" si="5">N10*G10</f>
        <v>5013216</v>
      </c>
      <c r="P10" s="12" t="s">
        <v>15</v>
      </c>
    </row>
    <row r="11" spans="2:16">
      <c r="B11" s="6" t="s">
        <v>100</v>
      </c>
      <c r="C11" s="7">
        <v>1</v>
      </c>
      <c r="D11" s="8" t="s">
        <v>103</v>
      </c>
      <c r="E11" s="7" t="s">
        <v>13</v>
      </c>
      <c r="F11" s="9" t="s">
        <v>49</v>
      </c>
      <c r="G11" s="8">
        <v>31.26</v>
      </c>
      <c r="H11" s="6">
        <v>140000</v>
      </c>
      <c r="I11" s="6">
        <f t="shared" si="0"/>
        <v>4376400</v>
      </c>
      <c r="J11" s="6">
        <f t="shared" si="2"/>
        <v>145600</v>
      </c>
      <c r="K11" s="6">
        <f t="shared" si="3"/>
        <v>4551456</v>
      </c>
      <c r="L11" s="25">
        <v>156000</v>
      </c>
      <c r="M11" s="13">
        <f t="shared" si="1"/>
        <v>4876560</v>
      </c>
      <c r="N11" s="13">
        <f t="shared" si="4"/>
        <v>162240</v>
      </c>
      <c r="O11" s="13">
        <f t="shared" si="5"/>
        <v>5071622.4</v>
      </c>
      <c r="P11" s="12" t="s">
        <v>15</v>
      </c>
    </row>
    <row r="12" spans="2:16">
      <c r="B12" s="6" t="s">
        <v>100</v>
      </c>
      <c r="C12" s="7">
        <v>1</v>
      </c>
      <c r="D12" s="8" t="s">
        <v>104</v>
      </c>
      <c r="E12" s="7" t="s">
        <v>13</v>
      </c>
      <c r="F12" s="9" t="s">
        <v>49</v>
      </c>
      <c r="G12" s="8">
        <v>31.28</v>
      </c>
      <c r="H12" s="6">
        <v>140000</v>
      </c>
      <c r="I12" s="6">
        <f t="shared" si="0"/>
        <v>4379200</v>
      </c>
      <c r="J12" s="6">
        <f t="shared" si="2"/>
        <v>145600</v>
      </c>
      <c r="K12" s="6">
        <f t="shared" si="3"/>
        <v>4554368</v>
      </c>
      <c r="L12" s="25">
        <v>156000</v>
      </c>
      <c r="M12" s="13">
        <f t="shared" si="1"/>
        <v>4879680</v>
      </c>
      <c r="N12" s="13">
        <f t="shared" si="4"/>
        <v>162240</v>
      </c>
      <c r="O12" s="13">
        <f t="shared" si="5"/>
        <v>5074867.2</v>
      </c>
      <c r="P12" s="12" t="s">
        <v>15</v>
      </c>
    </row>
    <row r="13" spans="2:16">
      <c r="B13" s="6" t="s">
        <v>100</v>
      </c>
      <c r="C13" s="7">
        <v>1</v>
      </c>
      <c r="D13" s="8" t="s">
        <v>105</v>
      </c>
      <c r="E13" s="7" t="s">
        <v>13</v>
      </c>
      <c r="F13" s="9" t="s">
        <v>49</v>
      </c>
      <c r="G13" s="8">
        <v>30.9</v>
      </c>
      <c r="H13" s="6">
        <v>140000</v>
      </c>
      <c r="I13" s="6">
        <f t="shared" si="0"/>
        <v>4326000</v>
      </c>
      <c r="J13" s="6">
        <f t="shared" si="2"/>
        <v>145600</v>
      </c>
      <c r="K13" s="6">
        <f t="shared" si="3"/>
        <v>4499040</v>
      </c>
      <c r="L13" s="25">
        <v>156000</v>
      </c>
      <c r="M13" s="13">
        <f t="shared" si="1"/>
        <v>4820400</v>
      </c>
      <c r="N13" s="13">
        <f t="shared" si="4"/>
        <v>162240</v>
      </c>
      <c r="O13" s="13">
        <f t="shared" si="5"/>
        <v>5013216</v>
      </c>
      <c r="P13" s="12" t="s">
        <v>15</v>
      </c>
    </row>
    <row r="14" spans="2:16">
      <c r="B14" s="6" t="s">
        <v>100</v>
      </c>
      <c r="C14" s="7">
        <v>1</v>
      </c>
      <c r="D14" s="8" t="s">
        <v>106</v>
      </c>
      <c r="E14" s="7" t="s">
        <v>13</v>
      </c>
      <c r="F14" s="9" t="s">
        <v>49</v>
      </c>
      <c r="G14" s="8">
        <v>30.9</v>
      </c>
      <c r="H14" s="6">
        <v>140000</v>
      </c>
      <c r="I14" s="6">
        <f t="shared" si="0"/>
        <v>4326000</v>
      </c>
      <c r="J14" s="6">
        <f t="shared" si="2"/>
        <v>145600</v>
      </c>
      <c r="K14" s="6">
        <f t="shared" si="3"/>
        <v>4499040</v>
      </c>
      <c r="L14" s="25">
        <v>156000</v>
      </c>
      <c r="M14" s="13">
        <f t="shared" si="1"/>
        <v>4820400</v>
      </c>
      <c r="N14" s="13">
        <f t="shared" si="4"/>
        <v>162240</v>
      </c>
      <c r="O14" s="13">
        <f t="shared" si="5"/>
        <v>5013216</v>
      </c>
      <c r="P14" s="12" t="s">
        <v>15</v>
      </c>
    </row>
    <row r="15" spans="2:16">
      <c r="B15" s="6" t="s">
        <v>100</v>
      </c>
      <c r="C15" s="7">
        <v>1</v>
      </c>
      <c r="D15" s="8" t="s">
        <v>107</v>
      </c>
      <c r="E15" s="7" t="s">
        <v>13</v>
      </c>
      <c r="F15" s="9" t="s">
        <v>49</v>
      </c>
      <c r="G15" s="8">
        <v>30.9</v>
      </c>
      <c r="H15" s="6">
        <v>140000</v>
      </c>
      <c r="I15" s="6">
        <f t="shared" si="0"/>
        <v>4326000</v>
      </c>
      <c r="J15" s="6">
        <f t="shared" si="2"/>
        <v>145600</v>
      </c>
      <c r="K15" s="6">
        <f t="shared" si="3"/>
        <v>4499040</v>
      </c>
      <c r="L15" s="25">
        <v>156000</v>
      </c>
      <c r="M15" s="13">
        <f t="shared" si="1"/>
        <v>4820400</v>
      </c>
      <c r="N15" s="13">
        <f t="shared" si="4"/>
        <v>162240</v>
      </c>
      <c r="O15" s="13">
        <f t="shared" si="5"/>
        <v>5013216</v>
      </c>
      <c r="P15" s="12" t="s">
        <v>15</v>
      </c>
    </row>
    <row r="16" spans="2:16">
      <c r="B16" s="6" t="s">
        <v>100</v>
      </c>
      <c r="C16" s="7">
        <v>1</v>
      </c>
      <c r="D16" s="8" t="s">
        <v>108</v>
      </c>
      <c r="E16" s="7" t="s">
        <v>13</v>
      </c>
      <c r="F16" s="9" t="s">
        <v>49</v>
      </c>
      <c r="G16" s="8">
        <v>30.9</v>
      </c>
      <c r="H16" s="6">
        <v>140000</v>
      </c>
      <c r="I16" s="6">
        <f t="shared" si="0"/>
        <v>4326000</v>
      </c>
      <c r="J16" s="6">
        <f t="shared" si="2"/>
        <v>145600</v>
      </c>
      <c r="K16" s="6">
        <f t="shared" si="3"/>
        <v>4499040</v>
      </c>
      <c r="L16" s="25">
        <v>156000</v>
      </c>
      <c r="M16" s="13">
        <f t="shared" si="1"/>
        <v>4820400</v>
      </c>
      <c r="N16" s="13">
        <f t="shared" si="4"/>
        <v>162240</v>
      </c>
      <c r="O16" s="13">
        <f t="shared" si="5"/>
        <v>5013216</v>
      </c>
      <c r="P16" s="13" t="s">
        <v>21</v>
      </c>
    </row>
    <row r="17" spans="2:16">
      <c r="B17" s="6" t="s">
        <v>100</v>
      </c>
      <c r="C17" s="7">
        <v>1</v>
      </c>
      <c r="D17" s="8" t="s">
        <v>109</v>
      </c>
      <c r="E17" s="7" t="s">
        <v>13</v>
      </c>
      <c r="F17" s="9" t="s">
        <v>49</v>
      </c>
      <c r="G17" s="8">
        <v>30.9</v>
      </c>
      <c r="H17" s="6">
        <v>140000</v>
      </c>
      <c r="I17" s="6">
        <f t="shared" si="0"/>
        <v>4326000</v>
      </c>
      <c r="J17" s="6">
        <f t="shared" si="2"/>
        <v>145600</v>
      </c>
      <c r="K17" s="6">
        <f t="shared" si="3"/>
        <v>4499040</v>
      </c>
      <c r="L17" s="25">
        <v>156000</v>
      </c>
      <c r="M17" s="13">
        <f t="shared" si="1"/>
        <v>4820400</v>
      </c>
      <c r="N17" s="13">
        <f t="shared" si="4"/>
        <v>162240</v>
      </c>
      <c r="O17" s="13">
        <f t="shared" si="5"/>
        <v>5013216</v>
      </c>
      <c r="P17" s="13" t="s">
        <v>21</v>
      </c>
    </row>
    <row r="18" spans="2:16">
      <c r="B18" s="6" t="s">
        <v>100</v>
      </c>
      <c r="C18" s="7">
        <v>1</v>
      </c>
      <c r="D18" s="8" t="s">
        <v>110</v>
      </c>
      <c r="E18" s="7" t="s">
        <v>13</v>
      </c>
      <c r="F18" s="9" t="s">
        <v>49</v>
      </c>
      <c r="G18" s="8">
        <v>30.84</v>
      </c>
      <c r="H18" s="6">
        <v>140000</v>
      </c>
      <c r="I18" s="6">
        <f t="shared" si="0"/>
        <v>4317600</v>
      </c>
      <c r="J18" s="6">
        <f t="shared" si="2"/>
        <v>145600</v>
      </c>
      <c r="K18" s="6">
        <f t="shared" si="3"/>
        <v>4490304</v>
      </c>
      <c r="L18" s="25">
        <v>156000</v>
      </c>
      <c r="M18" s="13">
        <f t="shared" si="1"/>
        <v>4811040</v>
      </c>
      <c r="N18" s="13">
        <f t="shared" si="4"/>
        <v>162240</v>
      </c>
      <c r="O18" s="13">
        <f t="shared" si="5"/>
        <v>5003481.6</v>
      </c>
      <c r="P18" s="13" t="s">
        <v>21</v>
      </c>
    </row>
    <row r="19" spans="2:16">
      <c r="B19" s="6" t="s">
        <v>100</v>
      </c>
      <c r="C19" s="7">
        <v>1</v>
      </c>
      <c r="D19" s="8" t="s">
        <v>111</v>
      </c>
      <c r="E19" s="7" t="s">
        <v>112</v>
      </c>
      <c r="F19" s="9" t="s">
        <v>49</v>
      </c>
      <c r="G19" s="8">
        <v>34.21</v>
      </c>
      <c r="H19" s="6">
        <v>141000</v>
      </c>
      <c r="I19" s="6">
        <f t="shared" si="0"/>
        <v>4823610</v>
      </c>
      <c r="J19" s="6">
        <f t="shared" si="2"/>
        <v>146640</v>
      </c>
      <c r="K19" s="6">
        <f t="shared" si="3"/>
        <v>5016554.4</v>
      </c>
      <c r="L19" s="25">
        <v>157000</v>
      </c>
      <c r="M19" s="13">
        <f t="shared" si="1"/>
        <v>5370970</v>
      </c>
      <c r="N19" s="13">
        <f t="shared" si="4"/>
        <v>163280</v>
      </c>
      <c r="O19" s="13">
        <f t="shared" si="5"/>
        <v>5585808.8</v>
      </c>
      <c r="P19" s="13" t="s">
        <v>21</v>
      </c>
    </row>
    <row r="20" spans="2:16">
      <c r="B20" s="6" t="s">
        <v>100</v>
      </c>
      <c r="C20" s="7">
        <v>2</v>
      </c>
      <c r="D20" s="8" t="s">
        <v>113</v>
      </c>
      <c r="E20" s="7" t="s">
        <v>13</v>
      </c>
      <c r="F20" s="9" t="s">
        <v>49</v>
      </c>
      <c r="G20" s="8">
        <v>34.21</v>
      </c>
      <c r="H20" s="6">
        <v>113500</v>
      </c>
      <c r="I20" s="6">
        <f t="shared" si="0"/>
        <v>3882835</v>
      </c>
      <c r="J20" s="6">
        <f t="shared" si="2"/>
        <v>118040</v>
      </c>
      <c r="K20" s="6">
        <f t="shared" si="3"/>
        <v>4038148.4</v>
      </c>
      <c r="L20" s="8">
        <v>126000</v>
      </c>
      <c r="M20" s="13">
        <f t="shared" si="1"/>
        <v>4310460</v>
      </c>
      <c r="N20" s="13">
        <f t="shared" si="4"/>
        <v>131040</v>
      </c>
      <c r="O20" s="13">
        <f t="shared" si="5"/>
        <v>4482878.4</v>
      </c>
      <c r="P20" s="12" t="s">
        <v>15</v>
      </c>
    </row>
    <row r="21" spans="2:16">
      <c r="B21" s="6" t="s">
        <v>100</v>
      </c>
      <c r="C21" s="7">
        <v>2</v>
      </c>
      <c r="D21" s="8" t="s">
        <v>114</v>
      </c>
      <c r="E21" s="7" t="s">
        <v>13</v>
      </c>
      <c r="F21" s="9" t="s">
        <v>49</v>
      </c>
      <c r="G21" s="8">
        <v>30.9</v>
      </c>
      <c r="H21" s="6">
        <v>112500</v>
      </c>
      <c r="I21" s="6">
        <f t="shared" si="0"/>
        <v>3476250</v>
      </c>
      <c r="J21" s="6">
        <f t="shared" si="2"/>
        <v>117000</v>
      </c>
      <c r="K21" s="6">
        <f t="shared" si="3"/>
        <v>3615300</v>
      </c>
      <c r="L21" s="8">
        <v>125000</v>
      </c>
      <c r="M21" s="13">
        <f t="shared" si="1"/>
        <v>3862500</v>
      </c>
      <c r="N21" s="13">
        <f t="shared" si="4"/>
        <v>130000</v>
      </c>
      <c r="O21" s="13">
        <f t="shared" si="5"/>
        <v>4017000</v>
      </c>
      <c r="P21" s="13" t="s">
        <v>21</v>
      </c>
    </row>
    <row r="22" spans="2:16">
      <c r="B22" s="6" t="s">
        <v>100</v>
      </c>
      <c r="C22" s="7">
        <v>2</v>
      </c>
      <c r="D22" s="8" t="s">
        <v>115</v>
      </c>
      <c r="E22" s="7" t="s">
        <v>13</v>
      </c>
      <c r="F22" s="9" t="s">
        <v>49</v>
      </c>
      <c r="G22" s="8">
        <v>31.26</v>
      </c>
      <c r="H22" s="6">
        <v>112500</v>
      </c>
      <c r="I22" s="6">
        <f t="shared" si="0"/>
        <v>3516750</v>
      </c>
      <c r="J22" s="6">
        <f t="shared" si="2"/>
        <v>117000</v>
      </c>
      <c r="K22" s="6">
        <f t="shared" si="3"/>
        <v>3657420</v>
      </c>
      <c r="L22" s="8">
        <v>125000</v>
      </c>
      <c r="M22" s="13">
        <f t="shared" si="1"/>
        <v>3907500</v>
      </c>
      <c r="N22" s="13">
        <f t="shared" si="4"/>
        <v>130000</v>
      </c>
      <c r="O22" s="13">
        <f t="shared" si="5"/>
        <v>4063800</v>
      </c>
      <c r="P22" s="13" t="s">
        <v>21</v>
      </c>
    </row>
    <row r="23" spans="2:16">
      <c r="B23" s="6" t="s">
        <v>100</v>
      </c>
      <c r="C23" s="7">
        <v>2</v>
      </c>
      <c r="D23" s="8" t="s">
        <v>116</v>
      </c>
      <c r="E23" s="7" t="s">
        <v>13</v>
      </c>
      <c r="F23" s="9" t="s">
        <v>49</v>
      </c>
      <c r="G23" s="8">
        <v>31.28</v>
      </c>
      <c r="H23" s="6">
        <v>112500</v>
      </c>
      <c r="I23" s="6">
        <f t="shared" si="0"/>
        <v>3519000</v>
      </c>
      <c r="J23" s="6">
        <f t="shared" si="2"/>
        <v>117000</v>
      </c>
      <c r="K23" s="6">
        <f t="shared" si="3"/>
        <v>3659760</v>
      </c>
      <c r="L23" s="8">
        <v>125000</v>
      </c>
      <c r="M23" s="13">
        <f t="shared" si="1"/>
        <v>3910000</v>
      </c>
      <c r="N23" s="13">
        <f t="shared" si="4"/>
        <v>130000</v>
      </c>
      <c r="O23" s="13">
        <f t="shared" si="5"/>
        <v>4066400</v>
      </c>
      <c r="P23" s="13" t="s">
        <v>21</v>
      </c>
    </row>
    <row r="24" spans="2:16">
      <c r="B24" s="6" t="s">
        <v>100</v>
      </c>
      <c r="C24" s="7">
        <v>2</v>
      </c>
      <c r="D24" s="8" t="s">
        <v>117</v>
      </c>
      <c r="E24" s="7" t="s">
        <v>13</v>
      </c>
      <c r="F24" s="9" t="s">
        <v>49</v>
      </c>
      <c r="G24" s="8">
        <v>30.9</v>
      </c>
      <c r="H24" s="6">
        <v>112500</v>
      </c>
      <c r="I24" s="6">
        <f t="shared" si="0"/>
        <v>3476250</v>
      </c>
      <c r="J24" s="6">
        <f t="shared" si="2"/>
        <v>117000</v>
      </c>
      <c r="K24" s="6">
        <f t="shared" si="3"/>
        <v>3615300</v>
      </c>
      <c r="L24" s="8">
        <v>125000</v>
      </c>
      <c r="M24" s="13">
        <f t="shared" si="1"/>
        <v>3862500</v>
      </c>
      <c r="N24" s="13">
        <f t="shared" si="4"/>
        <v>130000</v>
      </c>
      <c r="O24" s="13">
        <f t="shared" si="5"/>
        <v>4017000</v>
      </c>
      <c r="P24" s="13" t="s">
        <v>21</v>
      </c>
    </row>
    <row r="25" spans="2:16">
      <c r="B25" s="6" t="s">
        <v>100</v>
      </c>
      <c r="C25" s="7">
        <v>2</v>
      </c>
      <c r="D25" s="8" t="s">
        <v>118</v>
      </c>
      <c r="E25" s="7" t="s">
        <v>13</v>
      </c>
      <c r="F25" s="9" t="s">
        <v>49</v>
      </c>
      <c r="G25" s="8">
        <v>30.9</v>
      </c>
      <c r="H25" s="6">
        <v>112500</v>
      </c>
      <c r="I25" s="6">
        <f t="shared" si="0"/>
        <v>3476250</v>
      </c>
      <c r="J25" s="6">
        <f t="shared" si="2"/>
        <v>117000</v>
      </c>
      <c r="K25" s="6">
        <f t="shared" si="3"/>
        <v>3615300</v>
      </c>
      <c r="L25" s="8">
        <v>125000</v>
      </c>
      <c r="M25" s="13">
        <f t="shared" si="1"/>
        <v>3862500</v>
      </c>
      <c r="N25" s="13">
        <f t="shared" si="4"/>
        <v>130000</v>
      </c>
      <c r="O25" s="13">
        <f t="shared" si="5"/>
        <v>4017000</v>
      </c>
      <c r="P25" s="13" t="s">
        <v>21</v>
      </c>
    </row>
    <row r="26" spans="2:16">
      <c r="B26" s="6" t="s">
        <v>100</v>
      </c>
      <c r="C26" s="7">
        <v>2</v>
      </c>
      <c r="D26" s="8" t="s">
        <v>119</v>
      </c>
      <c r="E26" s="7" t="s">
        <v>13</v>
      </c>
      <c r="F26" s="9" t="s">
        <v>49</v>
      </c>
      <c r="G26" s="8">
        <v>30.9</v>
      </c>
      <c r="H26" s="6">
        <v>112500</v>
      </c>
      <c r="I26" s="6">
        <f t="shared" si="0"/>
        <v>3476250</v>
      </c>
      <c r="J26" s="6">
        <f t="shared" si="2"/>
        <v>117000</v>
      </c>
      <c r="K26" s="6">
        <f t="shared" si="3"/>
        <v>3615300</v>
      </c>
      <c r="L26" s="8">
        <v>125000</v>
      </c>
      <c r="M26" s="13">
        <f t="shared" si="1"/>
        <v>3862500</v>
      </c>
      <c r="N26" s="13">
        <f t="shared" si="4"/>
        <v>130000</v>
      </c>
      <c r="O26" s="13">
        <f t="shared" si="5"/>
        <v>4017000</v>
      </c>
      <c r="P26" s="13" t="s">
        <v>21</v>
      </c>
    </row>
    <row r="27" spans="2:16">
      <c r="B27" s="6" t="s">
        <v>100</v>
      </c>
      <c r="C27" s="7">
        <v>2</v>
      </c>
      <c r="D27" s="8" t="s">
        <v>120</v>
      </c>
      <c r="E27" s="7" t="s">
        <v>13</v>
      </c>
      <c r="F27" s="9" t="s">
        <v>49</v>
      </c>
      <c r="G27" s="8">
        <v>30.9</v>
      </c>
      <c r="H27" s="6">
        <v>112500</v>
      </c>
      <c r="I27" s="6">
        <f t="shared" si="0"/>
        <v>3476250</v>
      </c>
      <c r="J27" s="6">
        <f t="shared" si="2"/>
        <v>117000</v>
      </c>
      <c r="K27" s="6">
        <f t="shared" si="3"/>
        <v>3615300</v>
      </c>
      <c r="L27" s="8">
        <v>125000</v>
      </c>
      <c r="M27" s="13">
        <f t="shared" si="1"/>
        <v>3862500</v>
      </c>
      <c r="N27" s="13">
        <f t="shared" si="4"/>
        <v>130000</v>
      </c>
      <c r="O27" s="13">
        <f t="shared" si="5"/>
        <v>4017000</v>
      </c>
      <c r="P27" s="12" t="s">
        <v>15</v>
      </c>
    </row>
    <row r="28" spans="2:16">
      <c r="B28" s="6" t="s">
        <v>100</v>
      </c>
      <c r="C28" s="7">
        <v>2</v>
      </c>
      <c r="D28" s="8" t="s">
        <v>121</v>
      </c>
      <c r="E28" s="7" t="s">
        <v>13</v>
      </c>
      <c r="F28" s="9" t="s">
        <v>49</v>
      </c>
      <c r="G28" s="8">
        <v>30.9</v>
      </c>
      <c r="H28" s="6">
        <v>112500</v>
      </c>
      <c r="I28" s="6">
        <f t="shared" si="0"/>
        <v>3476250</v>
      </c>
      <c r="J28" s="6">
        <f t="shared" si="2"/>
        <v>117000</v>
      </c>
      <c r="K28" s="6">
        <f t="shared" si="3"/>
        <v>3615300</v>
      </c>
      <c r="L28" s="8">
        <v>125000</v>
      </c>
      <c r="M28" s="13">
        <f t="shared" si="1"/>
        <v>3862500</v>
      </c>
      <c r="N28" s="13">
        <f t="shared" si="4"/>
        <v>130000</v>
      </c>
      <c r="O28" s="13">
        <f t="shared" si="5"/>
        <v>4017000</v>
      </c>
      <c r="P28" s="12" t="s">
        <v>15</v>
      </c>
    </row>
    <row r="29" spans="2:16">
      <c r="B29" s="6" t="s">
        <v>100</v>
      </c>
      <c r="C29" s="7">
        <v>2</v>
      </c>
      <c r="D29" s="8" t="s">
        <v>122</v>
      </c>
      <c r="E29" s="7" t="s">
        <v>13</v>
      </c>
      <c r="F29" s="9" t="s">
        <v>49</v>
      </c>
      <c r="G29" s="8">
        <v>30.84</v>
      </c>
      <c r="H29" s="6">
        <v>112500</v>
      </c>
      <c r="I29" s="6">
        <f t="shared" si="0"/>
        <v>3469500</v>
      </c>
      <c r="J29" s="6">
        <f t="shared" si="2"/>
        <v>117000</v>
      </c>
      <c r="K29" s="6">
        <f t="shared" si="3"/>
        <v>3608280</v>
      </c>
      <c r="L29" s="8">
        <v>125000</v>
      </c>
      <c r="M29" s="13">
        <f t="shared" si="1"/>
        <v>3855000</v>
      </c>
      <c r="N29" s="13">
        <f t="shared" si="4"/>
        <v>130000</v>
      </c>
      <c r="O29" s="13">
        <f t="shared" si="5"/>
        <v>4009200</v>
      </c>
      <c r="P29" s="12" t="s">
        <v>15</v>
      </c>
    </row>
    <row r="30" spans="2:16">
      <c r="B30" s="6" t="s">
        <v>100</v>
      </c>
      <c r="C30" s="7">
        <v>3</v>
      </c>
      <c r="D30" s="8" t="s">
        <v>123</v>
      </c>
      <c r="E30" s="7" t="s">
        <v>112</v>
      </c>
      <c r="F30" s="9" t="s">
        <v>49</v>
      </c>
      <c r="G30" s="8">
        <v>34.21</v>
      </c>
      <c r="H30" s="6">
        <v>113500</v>
      </c>
      <c r="I30" s="6">
        <f t="shared" si="0"/>
        <v>3882835</v>
      </c>
      <c r="J30" s="6">
        <f t="shared" si="2"/>
        <v>118040</v>
      </c>
      <c r="K30" s="6">
        <f t="shared" si="3"/>
        <v>4038148.4</v>
      </c>
      <c r="L30" s="8">
        <v>126000</v>
      </c>
      <c r="M30" s="13">
        <f t="shared" si="1"/>
        <v>4310460</v>
      </c>
      <c r="N30" s="13">
        <f t="shared" si="4"/>
        <v>131040</v>
      </c>
      <c r="O30" s="13">
        <f t="shared" si="5"/>
        <v>4482878.4</v>
      </c>
      <c r="P30" s="12" t="s">
        <v>15</v>
      </c>
    </row>
    <row r="31" spans="2:16">
      <c r="B31" s="6" t="s">
        <v>100</v>
      </c>
      <c r="C31" s="7">
        <v>3</v>
      </c>
      <c r="D31" s="8" t="s">
        <v>124</v>
      </c>
      <c r="E31" s="7" t="s">
        <v>13</v>
      </c>
      <c r="F31" s="9" t="s">
        <v>49</v>
      </c>
      <c r="G31" s="8">
        <v>34.21</v>
      </c>
      <c r="H31" s="6">
        <v>116000</v>
      </c>
      <c r="I31" s="6">
        <f t="shared" si="0"/>
        <v>3968360</v>
      </c>
      <c r="J31" s="6">
        <f t="shared" si="2"/>
        <v>120640</v>
      </c>
      <c r="K31" s="6">
        <f t="shared" si="3"/>
        <v>4127094.4</v>
      </c>
      <c r="L31" s="8">
        <v>129000</v>
      </c>
      <c r="M31" s="13">
        <f t="shared" si="1"/>
        <v>4413090</v>
      </c>
      <c r="N31" s="13">
        <f t="shared" si="4"/>
        <v>134160</v>
      </c>
      <c r="O31" s="13">
        <f t="shared" si="5"/>
        <v>4589613.6</v>
      </c>
      <c r="P31" s="12" t="s">
        <v>15</v>
      </c>
    </row>
    <row r="32" spans="2:16">
      <c r="B32" s="6" t="s">
        <v>100</v>
      </c>
      <c r="C32" s="7">
        <v>3</v>
      </c>
      <c r="D32" s="8" t="s">
        <v>125</v>
      </c>
      <c r="E32" s="7" t="s">
        <v>13</v>
      </c>
      <c r="F32" s="9" t="s">
        <v>49</v>
      </c>
      <c r="G32" s="8">
        <v>30.9</v>
      </c>
      <c r="H32" s="6">
        <v>115000</v>
      </c>
      <c r="I32" s="6">
        <f t="shared" si="0"/>
        <v>3553500</v>
      </c>
      <c r="J32" s="6">
        <f t="shared" si="2"/>
        <v>119600</v>
      </c>
      <c r="K32" s="6">
        <f t="shared" si="3"/>
        <v>3695640</v>
      </c>
      <c r="L32" s="8">
        <v>128000</v>
      </c>
      <c r="M32" s="13">
        <f t="shared" si="1"/>
        <v>3955200</v>
      </c>
      <c r="N32" s="13">
        <f t="shared" si="4"/>
        <v>133120</v>
      </c>
      <c r="O32" s="13">
        <f t="shared" si="5"/>
        <v>4113408</v>
      </c>
      <c r="P32" s="12" t="s">
        <v>15</v>
      </c>
    </row>
    <row r="33" spans="2:16">
      <c r="B33" s="6" t="s">
        <v>100</v>
      </c>
      <c r="C33" s="7">
        <v>3</v>
      </c>
      <c r="D33" s="8" t="s">
        <v>126</v>
      </c>
      <c r="E33" s="7" t="s">
        <v>13</v>
      </c>
      <c r="F33" s="9" t="s">
        <v>49</v>
      </c>
      <c r="G33" s="8">
        <v>31.26</v>
      </c>
      <c r="H33" s="6">
        <v>115000</v>
      </c>
      <c r="I33" s="6">
        <f t="shared" si="0"/>
        <v>3594900</v>
      </c>
      <c r="J33" s="6">
        <f t="shared" si="2"/>
        <v>119600</v>
      </c>
      <c r="K33" s="6">
        <f t="shared" si="3"/>
        <v>3738696</v>
      </c>
      <c r="L33" s="8">
        <v>128000</v>
      </c>
      <c r="M33" s="13">
        <f t="shared" si="1"/>
        <v>4001280</v>
      </c>
      <c r="N33" s="13">
        <f t="shared" si="4"/>
        <v>133120</v>
      </c>
      <c r="O33" s="13">
        <f t="shared" si="5"/>
        <v>4161331.2</v>
      </c>
      <c r="P33" s="12" t="s">
        <v>15</v>
      </c>
    </row>
    <row r="34" spans="2:16">
      <c r="B34" s="6" t="s">
        <v>100</v>
      </c>
      <c r="C34" s="7">
        <v>3</v>
      </c>
      <c r="D34" s="8" t="s">
        <v>127</v>
      </c>
      <c r="E34" s="7" t="s">
        <v>13</v>
      </c>
      <c r="F34" s="9" t="s">
        <v>49</v>
      </c>
      <c r="G34" s="8">
        <v>31.28</v>
      </c>
      <c r="H34" s="6">
        <v>115000</v>
      </c>
      <c r="I34" s="6">
        <f t="shared" si="0"/>
        <v>3597200</v>
      </c>
      <c r="J34" s="6">
        <f t="shared" si="2"/>
        <v>119600</v>
      </c>
      <c r="K34" s="6">
        <f t="shared" si="3"/>
        <v>3741088</v>
      </c>
      <c r="L34" s="8">
        <v>128000</v>
      </c>
      <c r="M34" s="13">
        <f t="shared" si="1"/>
        <v>4003840</v>
      </c>
      <c r="N34" s="13">
        <f t="shared" si="4"/>
        <v>133120</v>
      </c>
      <c r="O34" s="13">
        <f t="shared" si="5"/>
        <v>4163993.6</v>
      </c>
      <c r="P34" s="13" t="s">
        <v>21</v>
      </c>
    </row>
    <row r="35" spans="2:16">
      <c r="B35" s="6" t="s">
        <v>100</v>
      </c>
      <c r="C35" s="7">
        <v>3</v>
      </c>
      <c r="D35" s="8" t="s">
        <v>128</v>
      </c>
      <c r="E35" s="7" t="s">
        <v>13</v>
      </c>
      <c r="F35" s="9" t="s">
        <v>49</v>
      </c>
      <c r="G35" s="8">
        <v>30.9</v>
      </c>
      <c r="H35" s="6">
        <v>115000</v>
      </c>
      <c r="I35" s="6">
        <f t="shared" si="0"/>
        <v>3553500</v>
      </c>
      <c r="J35" s="6">
        <f t="shared" si="2"/>
        <v>119600</v>
      </c>
      <c r="K35" s="6">
        <f t="shared" si="3"/>
        <v>3695640</v>
      </c>
      <c r="L35" s="8">
        <v>128000</v>
      </c>
      <c r="M35" s="13">
        <f t="shared" si="1"/>
        <v>3955200</v>
      </c>
      <c r="N35" s="13">
        <f t="shared" si="4"/>
        <v>133120</v>
      </c>
      <c r="O35" s="13">
        <f t="shared" si="5"/>
        <v>4113408</v>
      </c>
      <c r="P35" s="13" t="s">
        <v>21</v>
      </c>
    </row>
    <row r="36" spans="2:16">
      <c r="B36" s="6" t="s">
        <v>100</v>
      </c>
      <c r="C36" s="7">
        <v>3</v>
      </c>
      <c r="D36" s="8" t="s">
        <v>129</v>
      </c>
      <c r="E36" s="7" t="s">
        <v>13</v>
      </c>
      <c r="F36" s="9" t="s">
        <v>49</v>
      </c>
      <c r="G36" s="8">
        <v>30.9</v>
      </c>
      <c r="H36" s="6">
        <v>115000</v>
      </c>
      <c r="I36" s="6">
        <f t="shared" si="0"/>
        <v>3553500</v>
      </c>
      <c r="J36" s="6">
        <f t="shared" si="2"/>
        <v>119600</v>
      </c>
      <c r="K36" s="6">
        <f t="shared" si="3"/>
        <v>3695640</v>
      </c>
      <c r="L36" s="8">
        <v>128000</v>
      </c>
      <c r="M36" s="13">
        <f t="shared" si="1"/>
        <v>3955200</v>
      </c>
      <c r="N36" s="13">
        <f t="shared" si="4"/>
        <v>133120</v>
      </c>
      <c r="O36" s="13">
        <f t="shared" si="5"/>
        <v>4113408</v>
      </c>
      <c r="P36" s="13" t="s">
        <v>21</v>
      </c>
    </row>
    <row r="37" spans="2:16">
      <c r="B37" s="6" t="s">
        <v>100</v>
      </c>
      <c r="C37" s="7">
        <v>3</v>
      </c>
      <c r="D37" s="8" t="s">
        <v>130</v>
      </c>
      <c r="E37" s="7" t="s">
        <v>13</v>
      </c>
      <c r="F37" s="9" t="s">
        <v>49</v>
      </c>
      <c r="G37" s="8">
        <v>30.9</v>
      </c>
      <c r="H37" s="6">
        <v>115000</v>
      </c>
      <c r="I37" s="6">
        <f t="shared" si="0"/>
        <v>3553500</v>
      </c>
      <c r="J37" s="6">
        <f t="shared" si="2"/>
        <v>119600</v>
      </c>
      <c r="K37" s="6">
        <f t="shared" si="3"/>
        <v>3695640</v>
      </c>
      <c r="L37" s="8">
        <v>128000</v>
      </c>
      <c r="M37" s="13">
        <f t="shared" si="1"/>
        <v>3955200</v>
      </c>
      <c r="N37" s="13">
        <f t="shared" si="4"/>
        <v>133120</v>
      </c>
      <c r="O37" s="13">
        <f t="shared" si="5"/>
        <v>4113408</v>
      </c>
      <c r="P37" s="13" t="s">
        <v>21</v>
      </c>
    </row>
    <row r="38" spans="2:16">
      <c r="B38" s="6" t="s">
        <v>100</v>
      </c>
      <c r="C38" s="7">
        <v>3</v>
      </c>
      <c r="D38" s="8" t="s">
        <v>131</v>
      </c>
      <c r="E38" s="7" t="s">
        <v>13</v>
      </c>
      <c r="F38" s="9" t="s">
        <v>49</v>
      </c>
      <c r="G38" s="8">
        <v>30.9</v>
      </c>
      <c r="H38" s="6">
        <v>115000</v>
      </c>
      <c r="I38" s="6">
        <f t="shared" si="0"/>
        <v>3553500</v>
      </c>
      <c r="J38" s="6">
        <f t="shared" si="2"/>
        <v>119600</v>
      </c>
      <c r="K38" s="6">
        <f t="shared" si="3"/>
        <v>3695640</v>
      </c>
      <c r="L38" s="8">
        <v>128000</v>
      </c>
      <c r="M38" s="13">
        <f t="shared" si="1"/>
        <v>3955200</v>
      </c>
      <c r="N38" s="13">
        <f t="shared" si="4"/>
        <v>133120</v>
      </c>
      <c r="O38" s="13">
        <f t="shared" si="5"/>
        <v>4113408</v>
      </c>
      <c r="P38" s="13" t="s">
        <v>21</v>
      </c>
    </row>
    <row r="39" spans="2:16">
      <c r="B39" s="6" t="s">
        <v>100</v>
      </c>
      <c r="C39" s="7">
        <v>3</v>
      </c>
      <c r="D39" s="8" t="s">
        <v>132</v>
      </c>
      <c r="E39" s="7" t="s">
        <v>13</v>
      </c>
      <c r="F39" s="9" t="s">
        <v>49</v>
      </c>
      <c r="G39" s="8">
        <v>30.9</v>
      </c>
      <c r="H39" s="6">
        <v>115000</v>
      </c>
      <c r="I39" s="6">
        <f t="shared" si="0"/>
        <v>3553500</v>
      </c>
      <c r="J39" s="6">
        <f t="shared" si="2"/>
        <v>119600</v>
      </c>
      <c r="K39" s="6">
        <f t="shared" si="3"/>
        <v>3695640</v>
      </c>
      <c r="L39" s="8">
        <v>128000</v>
      </c>
      <c r="M39" s="13">
        <f t="shared" si="1"/>
        <v>3955200</v>
      </c>
      <c r="N39" s="13">
        <f t="shared" si="4"/>
        <v>133120</v>
      </c>
      <c r="O39" s="13">
        <f t="shared" si="5"/>
        <v>4113408</v>
      </c>
      <c r="P39" s="13" t="s">
        <v>21</v>
      </c>
    </row>
    <row r="40" spans="2:16">
      <c r="B40" s="6" t="s">
        <v>100</v>
      </c>
      <c r="C40" s="7">
        <v>3</v>
      </c>
      <c r="D40" s="8" t="s">
        <v>133</v>
      </c>
      <c r="E40" s="7" t="s">
        <v>13</v>
      </c>
      <c r="F40" s="9" t="s">
        <v>49</v>
      </c>
      <c r="G40" s="8">
        <v>30.84</v>
      </c>
      <c r="H40" s="6">
        <v>115000</v>
      </c>
      <c r="I40" s="6">
        <f t="shared" si="0"/>
        <v>3546600</v>
      </c>
      <c r="J40" s="6">
        <f t="shared" si="2"/>
        <v>119600</v>
      </c>
      <c r="K40" s="6">
        <f t="shared" si="3"/>
        <v>3688464</v>
      </c>
      <c r="L40" s="8">
        <v>128000</v>
      </c>
      <c r="M40" s="13">
        <f t="shared" si="1"/>
        <v>3947520</v>
      </c>
      <c r="N40" s="13">
        <f t="shared" si="4"/>
        <v>133120</v>
      </c>
      <c r="O40" s="13">
        <f t="shared" si="5"/>
        <v>4105420.8</v>
      </c>
      <c r="P40" s="12" t="s">
        <v>15</v>
      </c>
    </row>
    <row r="41" spans="2:16">
      <c r="B41" s="6" t="s">
        <v>100</v>
      </c>
      <c r="C41" s="7">
        <v>3</v>
      </c>
      <c r="D41" s="8" t="s">
        <v>134</v>
      </c>
      <c r="E41" s="7" t="s">
        <v>112</v>
      </c>
      <c r="F41" s="9" t="s">
        <v>49</v>
      </c>
      <c r="G41" s="8">
        <v>34.21</v>
      </c>
      <c r="H41" s="6">
        <v>116000</v>
      </c>
      <c r="I41" s="6">
        <f t="shared" si="0"/>
        <v>3968360</v>
      </c>
      <c r="J41" s="6">
        <f t="shared" si="2"/>
        <v>120640</v>
      </c>
      <c r="K41" s="6">
        <f t="shared" si="3"/>
        <v>4127094.4</v>
      </c>
      <c r="L41" s="8">
        <v>129000</v>
      </c>
      <c r="M41" s="13">
        <f t="shared" si="1"/>
        <v>4413090</v>
      </c>
      <c r="N41" s="13">
        <f t="shared" si="4"/>
        <v>134160</v>
      </c>
      <c r="O41" s="13">
        <f t="shared" si="5"/>
        <v>4589613.6</v>
      </c>
      <c r="P41" s="12" t="s">
        <v>15</v>
      </c>
    </row>
    <row r="42" spans="2:16">
      <c r="B42" s="6" t="s">
        <v>100</v>
      </c>
      <c r="C42" s="7">
        <v>4</v>
      </c>
      <c r="D42" s="8" t="s">
        <v>135</v>
      </c>
      <c r="E42" s="7" t="s">
        <v>13</v>
      </c>
      <c r="F42" s="9" t="s">
        <v>49</v>
      </c>
      <c r="G42" s="8">
        <v>34.21</v>
      </c>
      <c r="H42" s="6">
        <f>119000</f>
        <v>119000</v>
      </c>
      <c r="I42" s="6">
        <f t="shared" si="0"/>
        <v>4070990</v>
      </c>
      <c r="J42" s="6">
        <f t="shared" si="2"/>
        <v>123760</v>
      </c>
      <c r="K42" s="6">
        <f t="shared" si="3"/>
        <v>4233829.6</v>
      </c>
      <c r="L42" s="8">
        <v>131000</v>
      </c>
      <c r="M42" s="13">
        <f t="shared" si="1"/>
        <v>4481510</v>
      </c>
      <c r="N42" s="13">
        <f t="shared" si="4"/>
        <v>136240</v>
      </c>
      <c r="O42" s="13">
        <f t="shared" si="5"/>
        <v>4660770.4</v>
      </c>
      <c r="P42" s="12" t="s">
        <v>15</v>
      </c>
    </row>
    <row r="43" spans="2:16">
      <c r="B43" s="6" t="s">
        <v>100</v>
      </c>
      <c r="C43" s="7">
        <v>4</v>
      </c>
      <c r="D43" s="8" t="s">
        <v>136</v>
      </c>
      <c r="E43" s="7" t="s">
        <v>13</v>
      </c>
      <c r="F43" s="9" t="s">
        <v>49</v>
      </c>
      <c r="G43" s="8">
        <v>30.9</v>
      </c>
      <c r="H43" s="6">
        <f t="shared" ref="H42:H51" si="6">118000</f>
        <v>118000</v>
      </c>
      <c r="I43" s="6">
        <f t="shared" si="0"/>
        <v>3646200</v>
      </c>
      <c r="J43" s="6">
        <f t="shared" si="2"/>
        <v>122720</v>
      </c>
      <c r="K43" s="6">
        <f t="shared" si="3"/>
        <v>3792048</v>
      </c>
      <c r="L43" s="8">
        <v>130000</v>
      </c>
      <c r="M43" s="13">
        <f t="shared" si="1"/>
        <v>4017000</v>
      </c>
      <c r="N43" s="13">
        <f t="shared" si="4"/>
        <v>135200</v>
      </c>
      <c r="O43" s="13">
        <f t="shared" si="5"/>
        <v>4177680</v>
      </c>
      <c r="P43" s="12" t="s">
        <v>15</v>
      </c>
    </row>
    <row r="44" spans="2:16">
      <c r="B44" s="6" t="s">
        <v>100</v>
      </c>
      <c r="C44" s="7">
        <v>4</v>
      </c>
      <c r="D44" s="8" t="s">
        <v>137</v>
      </c>
      <c r="E44" s="7" t="s">
        <v>13</v>
      </c>
      <c r="F44" s="9" t="s">
        <v>49</v>
      </c>
      <c r="G44" s="8">
        <v>31.26</v>
      </c>
      <c r="H44" s="6">
        <f t="shared" si="6"/>
        <v>118000</v>
      </c>
      <c r="I44" s="6">
        <f t="shared" si="0"/>
        <v>3688680</v>
      </c>
      <c r="J44" s="6">
        <f t="shared" si="2"/>
        <v>122720</v>
      </c>
      <c r="K44" s="6">
        <f t="shared" si="3"/>
        <v>3836227.2</v>
      </c>
      <c r="L44" s="8">
        <v>130000</v>
      </c>
      <c r="M44" s="13">
        <f t="shared" si="1"/>
        <v>4063800</v>
      </c>
      <c r="N44" s="13">
        <f t="shared" si="4"/>
        <v>135200</v>
      </c>
      <c r="O44" s="13">
        <f t="shared" si="5"/>
        <v>4226352</v>
      </c>
      <c r="P44" s="12" t="s">
        <v>15</v>
      </c>
    </row>
    <row r="45" spans="2:16">
      <c r="B45" s="6" t="s">
        <v>100</v>
      </c>
      <c r="C45" s="7">
        <v>4</v>
      </c>
      <c r="D45" s="8" t="s">
        <v>138</v>
      </c>
      <c r="E45" s="7" t="s">
        <v>13</v>
      </c>
      <c r="F45" s="9" t="s">
        <v>49</v>
      </c>
      <c r="G45" s="8">
        <v>31.28</v>
      </c>
      <c r="H45" s="6">
        <f t="shared" si="6"/>
        <v>118000</v>
      </c>
      <c r="I45" s="6">
        <f t="shared" si="0"/>
        <v>3691040</v>
      </c>
      <c r="J45" s="6">
        <f t="shared" si="2"/>
        <v>122720</v>
      </c>
      <c r="K45" s="6">
        <f t="shared" si="3"/>
        <v>3838681.6</v>
      </c>
      <c r="L45" s="8">
        <v>130000</v>
      </c>
      <c r="M45" s="13">
        <f t="shared" si="1"/>
        <v>4066400</v>
      </c>
      <c r="N45" s="13">
        <f t="shared" si="4"/>
        <v>135200</v>
      </c>
      <c r="O45" s="13">
        <f t="shared" si="5"/>
        <v>4229056</v>
      </c>
      <c r="P45" s="12" t="s">
        <v>15</v>
      </c>
    </row>
    <row r="46" spans="2:16">
      <c r="B46" s="6" t="s">
        <v>100</v>
      </c>
      <c r="C46" s="7">
        <v>4</v>
      </c>
      <c r="D46" s="8" t="s">
        <v>139</v>
      </c>
      <c r="E46" s="7" t="s">
        <v>13</v>
      </c>
      <c r="F46" s="9" t="s">
        <v>49</v>
      </c>
      <c r="G46" s="8">
        <v>30.9</v>
      </c>
      <c r="H46" s="6">
        <f t="shared" si="6"/>
        <v>118000</v>
      </c>
      <c r="I46" s="6">
        <f t="shared" si="0"/>
        <v>3646200</v>
      </c>
      <c r="J46" s="6">
        <f t="shared" si="2"/>
        <v>122720</v>
      </c>
      <c r="K46" s="6">
        <f t="shared" si="3"/>
        <v>3792048</v>
      </c>
      <c r="L46" s="8">
        <v>130000</v>
      </c>
      <c r="M46" s="13">
        <f t="shared" si="1"/>
        <v>4017000</v>
      </c>
      <c r="N46" s="13">
        <f t="shared" si="4"/>
        <v>135200</v>
      </c>
      <c r="O46" s="13">
        <f t="shared" si="5"/>
        <v>4177680</v>
      </c>
      <c r="P46" s="12" t="s">
        <v>15</v>
      </c>
    </row>
    <row r="47" spans="2:16">
      <c r="B47" s="6" t="s">
        <v>100</v>
      </c>
      <c r="C47" s="7">
        <v>4</v>
      </c>
      <c r="D47" s="8" t="s">
        <v>140</v>
      </c>
      <c r="E47" s="7" t="s">
        <v>13</v>
      </c>
      <c r="F47" s="9" t="s">
        <v>49</v>
      </c>
      <c r="G47" s="8">
        <v>30.9</v>
      </c>
      <c r="H47" s="6">
        <f t="shared" si="6"/>
        <v>118000</v>
      </c>
      <c r="I47" s="6">
        <f t="shared" si="0"/>
        <v>3646200</v>
      </c>
      <c r="J47" s="6">
        <f t="shared" si="2"/>
        <v>122720</v>
      </c>
      <c r="K47" s="6">
        <f t="shared" si="3"/>
        <v>3792048</v>
      </c>
      <c r="L47" s="8">
        <v>130000</v>
      </c>
      <c r="M47" s="13">
        <f t="shared" si="1"/>
        <v>4017000</v>
      </c>
      <c r="N47" s="13">
        <f t="shared" si="4"/>
        <v>135200</v>
      </c>
      <c r="O47" s="13">
        <f t="shared" si="5"/>
        <v>4177680</v>
      </c>
      <c r="P47" s="12" t="s">
        <v>15</v>
      </c>
    </row>
    <row r="48" spans="2:16">
      <c r="B48" s="6" t="s">
        <v>100</v>
      </c>
      <c r="C48" s="7">
        <v>4</v>
      </c>
      <c r="D48" s="8" t="s">
        <v>141</v>
      </c>
      <c r="E48" s="7" t="s">
        <v>13</v>
      </c>
      <c r="F48" s="9" t="s">
        <v>49</v>
      </c>
      <c r="G48" s="8">
        <v>30.9</v>
      </c>
      <c r="H48" s="6">
        <f t="shared" si="6"/>
        <v>118000</v>
      </c>
      <c r="I48" s="6">
        <f t="shared" si="0"/>
        <v>3646200</v>
      </c>
      <c r="J48" s="6">
        <f t="shared" si="2"/>
        <v>122720</v>
      </c>
      <c r="K48" s="6">
        <f t="shared" si="3"/>
        <v>3792048</v>
      </c>
      <c r="L48" s="8">
        <v>130000</v>
      </c>
      <c r="M48" s="13">
        <f t="shared" si="1"/>
        <v>4017000</v>
      </c>
      <c r="N48" s="13">
        <f t="shared" si="4"/>
        <v>135200</v>
      </c>
      <c r="O48" s="13">
        <f t="shared" si="5"/>
        <v>4177680</v>
      </c>
      <c r="P48" s="12" t="s">
        <v>15</v>
      </c>
    </row>
    <row r="49" spans="2:16">
      <c r="B49" s="6" t="s">
        <v>100</v>
      </c>
      <c r="C49" s="7">
        <v>4</v>
      </c>
      <c r="D49" s="8" t="s">
        <v>142</v>
      </c>
      <c r="E49" s="7" t="s">
        <v>13</v>
      </c>
      <c r="F49" s="9" t="s">
        <v>49</v>
      </c>
      <c r="G49" s="8">
        <v>30.9</v>
      </c>
      <c r="H49" s="6">
        <f t="shared" si="6"/>
        <v>118000</v>
      </c>
      <c r="I49" s="6">
        <f t="shared" si="0"/>
        <v>3646200</v>
      </c>
      <c r="J49" s="6">
        <f t="shared" si="2"/>
        <v>122720</v>
      </c>
      <c r="K49" s="6">
        <f t="shared" si="3"/>
        <v>3792048</v>
      </c>
      <c r="L49" s="8">
        <v>130000</v>
      </c>
      <c r="M49" s="13">
        <f t="shared" si="1"/>
        <v>4017000</v>
      </c>
      <c r="N49" s="13">
        <f t="shared" si="4"/>
        <v>135200</v>
      </c>
      <c r="O49" s="13">
        <f t="shared" si="5"/>
        <v>4177680</v>
      </c>
      <c r="P49" s="12" t="s">
        <v>15</v>
      </c>
    </row>
    <row r="50" spans="2:16">
      <c r="B50" s="6" t="s">
        <v>100</v>
      </c>
      <c r="C50" s="7">
        <v>4</v>
      </c>
      <c r="D50" s="8" t="s">
        <v>143</v>
      </c>
      <c r="E50" s="7" t="s">
        <v>13</v>
      </c>
      <c r="F50" s="9" t="s">
        <v>49</v>
      </c>
      <c r="G50" s="8">
        <v>30.9</v>
      </c>
      <c r="H50" s="6">
        <f t="shared" si="6"/>
        <v>118000</v>
      </c>
      <c r="I50" s="6">
        <f t="shared" si="0"/>
        <v>3646200</v>
      </c>
      <c r="J50" s="6">
        <f t="shared" si="2"/>
        <v>122720</v>
      </c>
      <c r="K50" s="6">
        <f t="shared" si="3"/>
        <v>3792048</v>
      </c>
      <c r="L50" s="8">
        <v>130000</v>
      </c>
      <c r="M50" s="13">
        <f t="shared" si="1"/>
        <v>4017000</v>
      </c>
      <c r="N50" s="13">
        <f t="shared" si="4"/>
        <v>135200</v>
      </c>
      <c r="O50" s="13">
        <f t="shared" si="5"/>
        <v>4177680</v>
      </c>
      <c r="P50" s="13" t="s">
        <v>21</v>
      </c>
    </row>
    <row r="51" spans="2:16">
      <c r="B51" s="6" t="s">
        <v>100</v>
      </c>
      <c r="C51" s="7">
        <v>4</v>
      </c>
      <c r="D51" s="8" t="s">
        <v>144</v>
      </c>
      <c r="E51" s="7" t="s">
        <v>13</v>
      </c>
      <c r="F51" s="9" t="s">
        <v>49</v>
      </c>
      <c r="G51" s="8">
        <v>30.84</v>
      </c>
      <c r="H51" s="6">
        <f t="shared" si="6"/>
        <v>118000</v>
      </c>
      <c r="I51" s="6">
        <f t="shared" si="0"/>
        <v>3639120</v>
      </c>
      <c r="J51" s="6">
        <f t="shared" si="2"/>
        <v>122720</v>
      </c>
      <c r="K51" s="6">
        <f t="shared" si="3"/>
        <v>3784684.8</v>
      </c>
      <c r="L51" s="8">
        <v>130000</v>
      </c>
      <c r="M51" s="13">
        <f t="shared" si="1"/>
        <v>4009200</v>
      </c>
      <c r="N51" s="13">
        <f t="shared" si="4"/>
        <v>135200</v>
      </c>
      <c r="O51" s="13">
        <f t="shared" si="5"/>
        <v>4169568</v>
      </c>
      <c r="P51" s="13" t="s">
        <v>21</v>
      </c>
    </row>
    <row r="52" spans="2:16">
      <c r="B52" s="6" t="s">
        <v>100</v>
      </c>
      <c r="C52" s="7">
        <v>4</v>
      </c>
      <c r="D52" s="8" t="s">
        <v>145</v>
      </c>
      <c r="E52" s="7" t="s">
        <v>112</v>
      </c>
      <c r="F52" s="7" t="s">
        <v>49</v>
      </c>
      <c r="G52" s="8">
        <v>34.21</v>
      </c>
      <c r="H52" s="6">
        <f>119000</f>
        <v>119000</v>
      </c>
      <c r="I52" s="6">
        <f t="shared" si="0"/>
        <v>4070990</v>
      </c>
      <c r="J52" s="6">
        <f t="shared" si="2"/>
        <v>123760</v>
      </c>
      <c r="K52" s="6">
        <f t="shared" si="3"/>
        <v>4233829.6</v>
      </c>
      <c r="L52" s="8">
        <v>131000</v>
      </c>
      <c r="M52" s="13">
        <f t="shared" si="1"/>
        <v>4481510</v>
      </c>
      <c r="N52" s="13">
        <f t="shared" si="4"/>
        <v>136240</v>
      </c>
      <c r="O52" s="13">
        <f t="shared" si="5"/>
        <v>4660770.4</v>
      </c>
      <c r="P52" s="12" t="s">
        <v>15</v>
      </c>
    </row>
  </sheetData>
  <mergeCells count="12">
    <mergeCell ref="H7:I7"/>
    <mergeCell ref="J7:K7"/>
    <mergeCell ref="L7:M7"/>
    <mergeCell ref="N7:O7"/>
    <mergeCell ref="B7:B8"/>
    <mergeCell ref="C7:C8"/>
    <mergeCell ref="D7:D8"/>
    <mergeCell ref="E7:E8"/>
    <mergeCell ref="F7:F8"/>
    <mergeCell ref="G7:G8"/>
    <mergeCell ref="P7:P8"/>
    <mergeCell ref="B2:P6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61"/>
  <sheetViews>
    <sheetView tabSelected="1" zoomScale="90" zoomScaleNormal="90" topLeftCell="A22" workbookViewId="0">
      <selection activeCell="J61" sqref="J61"/>
    </sheetView>
  </sheetViews>
  <sheetFormatPr defaultColWidth="9" defaultRowHeight="14.25"/>
  <cols>
    <col min="4" max="4" width="12.3666666666667" customWidth="1"/>
    <col min="5" max="5" width="9.71666666666667" customWidth="1"/>
    <col min="6" max="7" width="14.5666666666667" customWidth="1"/>
    <col min="8" max="9" width="14.5666666666667" hidden="1" customWidth="1"/>
    <col min="10" max="11" width="14.5666666666667" customWidth="1"/>
    <col min="12" max="12" width="11.5" hidden="1" customWidth="1"/>
    <col min="13" max="13" width="10.3166666666667" hidden="1" customWidth="1"/>
    <col min="14" max="15" width="14.1583333333333" customWidth="1"/>
    <col min="22" max="22" width="14.8583333333333" customWidth="1"/>
    <col min="23" max="23" width="14.3" customWidth="1"/>
    <col min="24" max="24" width="12.5" customWidth="1"/>
    <col min="25" max="25" width="15.6916666666667" customWidth="1"/>
    <col min="26" max="26" width="11.6666666666667" customWidth="1"/>
    <col min="27" max="27" width="10.55" customWidth="1"/>
    <col min="35" max="35" width="10.4166666666667" customWidth="1"/>
    <col min="37" max="37" width="12.6416666666667" customWidth="1"/>
    <col min="38" max="38" width="9.375"/>
    <col min="39" max="39" width="13.3666666666667" customWidth="1"/>
  </cols>
  <sheetData>
    <row r="2" spans="2:16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20"/>
      <c r="O2" s="20"/>
      <c r="P2" s="21"/>
    </row>
    <row r="3" spans="2:16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2"/>
    </row>
    <row r="4" spans="2:16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22"/>
    </row>
    <row r="5" spans="2:16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22"/>
    </row>
    <row r="6" spans="2:16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3"/>
      <c r="O6" s="23"/>
      <c r="P6" s="24"/>
    </row>
    <row r="7" spans="2:16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3" t="s">
        <v>6</v>
      </c>
      <c r="I7" s="3"/>
      <c r="J7" s="3" t="s">
        <v>6</v>
      </c>
      <c r="K7" s="3"/>
      <c r="L7" s="3" t="s">
        <v>7</v>
      </c>
      <c r="M7" s="3"/>
      <c r="N7" s="3" t="s">
        <v>7</v>
      </c>
      <c r="O7" s="3"/>
      <c r="P7" s="2" t="s">
        <v>8</v>
      </c>
    </row>
    <row r="8" spans="2:16">
      <c r="B8" s="4"/>
      <c r="C8" s="4"/>
      <c r="D8" s="4"/>
      <c r="E8" s="4"/>
      <c r="F8" s="4"/>
      <c r="G8" s="4"/>
      <c r="H8" s="3" t="s">
        <v>9</v>
      </c>
      <c r="I8" s="3" t="s">
        <v>10</v>
      </c>
      <c r="J8" s="3" t="s">
        <v>9</v>
      </c>
      <c r="K8" s="3" t="s">
        <v>10</v>
      </c>
      <c r="L8" s="3" t="s">
        <v>9</v>
      </c>
      <c r="M8" s="3" t="s">
        <v>10</v>
      </c>
      <c r="N8" s="3" t="s">
        <v>9</v>
      </c>
      <c r="O8" s="3" t="s">
        <v>10</v>
      </c>
      <c r="P8" s="5"/>
    </row>
    <row r="9" spans="2:16">
      <c r="B9" s="7" t="s">
        <v>146</v>
      </c>
      <c r="C9" s="7">
        <v>1</v>
      </c>
      <c r="D9" s="8" t="s">
        <v>147</v>
      </c>
      <c r="E9" s="7" t="s">
        <v>13</v>
      </c>
      <c r="F9" s="9" t="s">
        <v>49</v>
      </c>
      <c r="G9" s="7">
        <v>28.48</v>
      </c>
      <c r="H9" s="10">
        <v>141000</v>
      </c>
      <c r="I9" s="10">
        <f t="shared" ref="I9:I60" si="0">G9*H9</f>
        <v>4015680</v>
      </c>
      <c r="J9" s="10">
        <f>H9*1.04</f>
        <v>146640</v>
      </c>
      <c r="K9" s="10">
        <f>J9*G9</f>
        <v>4176307.2</v>
      </c>
      <c r="L9" s="10">
        <v>157000</v>
      </c>
      <c r="M9" s="10">
        <f t="shared" ref="M9:M60" si="1">L9*G9</f>
        <v>4471360</v>
      </c>
      <c r="N9" s="10">
        <f>L9*1.04</f>
        <v>163280</v>
      </c>
      <c r="O9" s="10">
        <f>N9*G9</f>
        <v>4650214.4</v>
      </c>
      <c r="P9" s="12" t="s">
        <v>15</v>
      </c>
    </row>
    <row r="10" spans="2:16">
      <c r="B10" s="7" t="s">
        <v>146</v>
      </c>
      <c r="C10" s="7">
        <v>1</v>
      </c>
      <c r="D10" s="8" t="s">
        <v>148</v>
      </c>
      <c r="E10" s="7" t="s">
        <v>48</v>
      </c>
      <c r="F10" s="9" t="s">
        <v>49</v>
      </c>
      <c r="G10" s="7">
        <v>41.68</v>
      </c>
      <c r="H10" s="10">
        <v>141000</v>
      </c>
      <c r="I10" s="10">
        <f t="shared" si="0"/>
        <v>5876880</v>
      </c>
      <c r="J10" s="10">
        <f t="shared" ref="J10:J41" si="2">H10*1.04</f>
        <v>146640</v>
      </c>
      <c r="K10" s="10">
        <f t="shared" ref="K10:K41" si="3">J10*G10</f>
        <v>6111955.2</v>
      </c>
      <c r="L10" s="10">
        <v>157000</v>
      </c>
      <c r="M10" s="10">
        <f t="shared" si="1"/>
        <v>6543760</v>
      </c>
      <c r="N10" s="10">
        <f t="shared" ref="N10:N41" si="4">L10*1.04</f>
        <v>163280</v>
      </c>
      <c r="O10" s="10">
        <f t="shared" ref="O10:O41" si="5">N10*G10</f>
        <v>6805510.4</v>
      </c>
      <c r="P10" s="12" t="s">
        <v>15</v>
      </c>
    </row>
    <row r="11" spans="2:16">
      <c r="B11" s="7" t="s">
        <v>146</v>
      </c>
      <c r="C11" s="7">
        <v>1</v>
      </c>
      <c r="D11" s="8" t="s">
        <v>149</v>
      </c>
      <c r="E11" s="7" t="s">
        <v>13</v>
      </c>
      <c r="F11" s="9" t="s">
        <v>49</v>
      </c>
      <c r="G11" s="7">
        <v>29.9</v>
      </c>
      <c r="H11" s="10">
        <v>140000</v>
      </c>
      <c r="I11" s="10">
        <f t="shared" si="0"/>
        <v>4186000</v>
      </c>
      <c r="J11" s="10">
        <f t="shared" si="2"/>
        <v>145600</v>
      </c>
      <c r="K11" s="10">
        <f t="shared" si="3"/>
        <v>4353440</v>
      </c>
      <c r="L11" s="10">
        <v>156000</v>
      </c>
      <c r="M11" s="10">
        <f t="shared" si="1"/>
        <v>4664400</v>
      </c>
      <c r="N11" s="10">
        <f t="shared" si="4"/>
        <v>162240</v>
      </c>
      <c r="O11" s="10">
        <f t="shared" si="5"/>
        <v>4850976</v>
      </c>
      <c r="P11" s="12" t="s">
        <v>15</v>
      </c>
    </row>
    <row r="12" spans="2:16">
      <c r="B12" s="7" t="s">
        <v>146</v>
      </c>
      <c r="C12" s="7">
        <v>1</v>
      </c>
      <c r="D12" s="8" t="s">
        <v>150</v>
      </c>
      <c r="E12" s="7" t="s">
        <v>13</v>
      </c>
      <c r="F12" s="9" t="s">
        <v>49</v>
      </c>
      <c r="G12" s="7">
        <v>29.9</v>
      </c>
      <c r="H12" s="10">
        <v>140000</v>
      </c>
      <c r="I12" s="10">
        <f t="shared" si="0"/>
        <v>4186000</v>
      </c>
      <c r="J12" s="10">
        <f t="shared" si="2"/>
        <v>145600</v>
      </c>
      <c r="K12" s="10">
        <f t="shared" si="3"/>
        <v>4353440</v>
      </c>
      <c r="L12" s="10">
        <v>156000</v>
      </c>
      <c r="M12" s="10">
        <f t="shared" si="1"/>
        <v>4664400</v>
      </c>
      <c r="N12" s="10">
        <f t="shared" si="4"/>
        <v>162240</v>
      </c>
      <c r="O12" s="10">
        <f t="shared" si="5"/>
        <v>4850976</v>
      </c>
      <c r="P12" s="12" t="s">
        <v>15</v>
      </c>
    </row>
    <row r="13" spans="2:16">
      <c r="B13" s="7" t="s">
        <v>146</v>
      </c>
      <c r="C13" s="7">
        <v>1</v>
      </c>
      <c r="D13" s="8" t="s">
        <v>151</v>
      </c>
      <c r="E13" s="7" t="s">
        <v>13</v>
      </c>
      <c r="F13" s="9" t="s">
        <v>49</v>
      </c>
      <c r="G13" s="7">
        <v>29.9</v>
      </c>
      <c r="H13" s="10">
        <v>140000</v>
      </c>
      <c r="I13" s="10">
        <f t="shared" si="0"/>
        <v>4186000</v>
      </c>
      <c r="J13" s="10">
        <f t="shared" si="2"/>
        <v>145600</v>
      </c>
      <c r="K13" s="10">
        <f t="shared" si="3"/>
        <v>4353440</v>
      </c>
      <c r="L13" s="10">
        <v>156000</v>
      </c>
      <c r="M13" s="10">
        <f t="shared" si="1"/>
        <v>4664400</v>
      </c>
      <c r="N13" s="10">
        <f t="shared" si="4"/>
        <v>162240</v>
      </c>
      <c r="O13" s="10">
        <f t="shared" si="5"/>
        <v>4850976</v>
      </c>
      <c r="P13" s="12" t="s">
        <v>15</v>
      </c>
    </row>
    <row r="14" spans="2:16">
      <c r="B14" s="7" t="s">
        <v>146</v>
      </c>
      <c r="C14" s="7">
        <v>1</v>
      </c>
      <c r="D14" s="8" t="s">
        <v>152</v>
      </c>
      <c r="E14" s="7" t="s">
        <v>13</v>
      </c>
      <c r="F14" s="9" t="s">
        <v>49</v>
      </c>
      <c r="G14" s="7">
        <v>29.9</v>
      </c>
      <c r="H14" s="10">
        <v>140000</v>
      </c>
      <c r="I14" s="10">
        <f t="shared" si="0"/>
        <v>4186000</v>
      </c>
      <c r="J14" s="10">
        <f t="shared" si="2"/>
        <v>145600</v>
      </c>
      <c r="K14" s="10">
        <f t="shared" si="3"/>
        <v>4353440</v>
      </c>
      <c r="L14" s="10">
        <v>156000</v>
      </c>
      <c r="M14" s="10">
        <f t="shared" si="1"/>
        <v>4664400</v>
      </c>
      <c r="N14" s="10">
        <f t="shared" si="4"/>
        <v>162240</v>
      </c>
      <c r="O14" s="10">
        <f t="shared" si="5"/>
        <v>4850976</v>
      </c>
      <c r="P14" s="12" t="s">
        <v>15</v>
      </c>
    </row>
    <row r="15" spans="2:16">
      <c r="B15" s="7" t="s">
        <v>146</v>
      </c>
      <c r="C15" s="7">
        <v>1</v>
      </c>
      <c r="D15" s="8" t="s">
        <v>153</v>
      </c>
      <c r="E15" s="7" t="s">
        <v>13</v>
      </c>
      <c r="F15" s="9" t="s">
        <v>49</v>
      </c>
      <c r="G15" s="7">
        <v>29.9</v>
      </c>
      <c r="H15" s="10">
        <v>140000</v>
      </c>
      <c r="I15" s="10">
        <f t="shared" si="0"/>
        <v>4186000</v>
      </c>
      <c r="J15" s="10">
        <f t="shared" si="2"/>
        <v>145600</v>
      </c>
      <c r="K15" s="10">
        <f t="shared" si="3"/>
        <v>4353440</v>
      </c>
      <c r="L15" s="10">
        <v>156000</v>
      </c>
      <c r="M15" s="10">
        <f t="shared" si="1"/>
        <v>4664400</v>
      </c>
      <c r="N15" s="10">
        <f t="shared" si="4"/>
        <v>162240</v>
      </c>
      <c r="O15" s="10">
        <f t="shared" si="5"/>
        <v>4850976</v>
      </c>
      <c r="P15" s="12" t="s">
        <v>15</v>
      </c>
    </row>
    <row r="16" spans="2:16">
      <c r="B16" s="7" t="s">
        <v>146</v>
      </c>
      <c r="C16" s="7">
        <v>1</v>
      </c>
      <c r="D16" s="8" t="s">
        <v>154</v>
      </c>
      <c r="E16" s="7" t="s">
        <v>13</v>
      </c>
      <c r="F16" s="9" t="s">
        <v>49</v>
      </c>
      <c r="G16" s="7">
        <v>29.9</v>
      </c>
      <c r="H16" s="10">
        <v>140000</v>
      </c>
      <c r="I16" s="10">
        <f t="shared" si="0"/>
        <v>4186000</v>
      </c>
      <c r="J16" s="10">
        <f t="shared" si="2"/>
        <v>145600</v>
      </c>
      <c r="K16" s="10">
        <f t="shared" si="3"/>
        <v>4353440</v>
      </c>
      <c r="L16" s="10">
        <v>156000</v>
      </c>
      <c r="M16" s="10">
        <f t="shared" si="1"/>
        <v>4664400</v>
      </c>
      <c r="N16" s="10">
        <f t="shared" si="4"/>
        <v>162240</v>
      </c>
      <c r="O16" s="10">
        <f t="shared" si="5"/>
        <v>4850976</v>
      </c>
      <c r="P16" s="12" t="s">
        <v>15</v>
      </c>
    </row>
    <row r="17" spans="2:16">
      <c r="B17" s="7" t="s">
        <v>146</v>
      </c>
      <c r="C17" s="7">
        <v>1</v>
      </c>
      <c r="D17" s="8" t="s">
        <v>155</v>
      </c>
      <c r="E17" s="7" t="s">
        <v>13</v>
      </c>
      <c r="F17" s="9" t="s">
        <v>49</v>
      </c>
      <c r="G17" s="7">
        <v>29.9</v>
      </c>
      <c r="H17" s="10">
        <v>140000</v>
      </c>
      <c r="I17" s="10">
        <f t="shared" si="0"/>
        <v>4186000</v>
      </c>
      <c r="J17" s="10">
        <f t="shared" si="2"/>
        <v>145600</v>
      </c>
      <c r="K17" s="10">
        <f t="shared" si="3"/>
        <v>4353440</v>
      </c>
      <c r="L17" s="10">
        <v>156000</v>
      </c>
      <c r="M17" s="10">
        <f t="shared" si="1"/>
        <v>4664400</v>
      </c>
      <c r="N17" s="10">
        <f t="shared" si="4"/>
        <v>162240</v>
      </c>
      <c r="O17" s="10">
        <f t="shared" si="5"/>
        <v>4850976</v>
      </c>
      <c r="P17" s="12" t="s">
        <v>15</v>
      </c>
    </row>
    <row r="18" spans="2:16">
      <c r="B18" s="7" t="s">
        <v>146</v>
      </c>
      <c r="C18" s="7">
        <v>1</v>
      </c>
      <c r="D18" s="8" t="s">
        <v>156</v>
      </c>
      <c r="E18" s="7" t="s">
        <v>13</v>
      </c>
      <c r="F18" s="9" t="s">
        <v>49</v>
      </c>
      <c r="G18" s="7">
        <v>29.9</v>
      </c>
      <c r="H18" s="10">
        <v>140000</v>
      </c>
      <c r="I18" s="10">
        <f t="shared" si="0"/>
        <v>4186000</v>
      </c>
      <c r="J18" s="10">
        <f t="shared" si="2"/>
        <v>145600</v>
      </c>
      <c r="K18" s="10">
        <f t="shared" si="3"/>
        <v>4353440</v>
      </c>
      <c r="L18" s="10">
        <v>156000</v>
      </c>
      <c r="M18" s="10">
        <f t="shared" si="1"/>
        <v>4664400</v>
      </c>
      <c r="N18" s="10">
        <f t="shared" si="4"/>
        <v>162240</v>
      </c>
      <c r="O18" s="10">
        <f t="shared" si="5"/>
        <v>4850976</v>
      </c>
      <c r="P18" s="12" t="s">
        <v>15</v>
      </c>
    </row>
    <row r="19" spans="2:16">
      <c r="B19" s="7" t="s">
        <v>146</v>
      </c>
      <c r="C19" s="7">
        <v>1</v>
      </c>
      <c r="D19" s="8" t="s">
        <v>157</v>
      </c>
      <c r="E19" s="7" t="s">
        <v>13</v>
      </c>
      <c r="F19" s="9" t="s">
        <v>49</v>
      </c>
      <c r="G19" s="7">
        <v>29.9</v>
      </c>
      <c r="H19" s="10">
        <v>140000</v>
      </c>
      <c r="I19" s="10">
        <f t="shared" si="0"/>
        <v>4186000</v>
      </c>
      <c r="J19" s="10">
        <f t="shared" si="2"/>
        <v>145600</v>
      </c>
      <c r="K19" s="10">
        <f t="shared" si="3"/>
        <v>4353440</v>
      </c>
      <c r="L19" s="10">
        <v>156000</v>
      </c>
      <c r="M19" s="10">
        <f t="shared" si="1"/>
        <v>4664400</v>
      </c>
      <c r="N19" s="10">
        <f t="shared" si="4"/>
        <v>162240</v>
      </c>
      <c r="O19" s="10">
        <f t="shared" si="5"/>
        <v>4850976</v>
      </c>
      <c r="P19" s="12" t="s">
        <v>15</v>
      </c>
    </row>
    <row r="20" spans="2:16">
      <c r="B20" s="7" t="s">
        <v>146</v>
      </c>
      <c r="C20" s="7">
        <v>1</v>
      </c>
      <c r="D20" s="8" t="s">
        <v>158</v>
      </c>
      <c r="E20" s="7" t="s">
        <v>13</v>
      </c>
      <c r="F20" s="9" t="s">
        <v>49</v>
      </c>
      <c r="G20" s="7">
        <v>28.48</v>
      </c>
      <c r="H20" s="10">
        <v>141000</v>
      </c>
      <c r="I20" s="10">
        <f t="shared" si="0"/>
        <v>4015680</v>
      </c>
      <c r="J20" s="10">
        <f t="shared" si="2"/>
        <v>146640</v>
      </c>
      <c r="K20" s="10">
        <f t="shared" si="3"/>
        <v>4176307.2</v>
      </c>
      <c r="L20" s="10">
        <v>157000</v>
      </c>
      <c r="M20" s="10">
        <f t="shared" si="1"/>
        <v>4471360</v>
      </c>
      <c r="N20" s="10">
        <f t="shared" si="4"/>
        <v>163280</v>
      </c>
      <c r="O20" s="10">
        <f t="shared" si="5"/>
        <v>4650214.4</v>
      </c>
      <c r="P20" s="12" t="s">
        <v>15</v>
      </c>
    </row>
    <row r="21" spans="2:16">
      <c r="B21" s="7" t="s">
        <v>146</v>
      </c>
      <c r="C21" s="7">
        <v>1</v>
      </c>
      <c r="D21" s="8" t="s">
        <v>159</v>
      </c>
      <c r="E21" s="7" t="s">
        <v>13</v>
      </c>
      <c r="F21" s="9" t="s">
        <v>49</v>
      </c>
      <c r="G21" s="7">
        <v>30.35</v>
      </c>
      <c r="H21" s="10">
        <v>141000</v>
      </c>
      <c r="I21" s="10">
        <f t="shared" si="0"/>
        <v>4279350</v>
      </c>
      <c r="J21" s="10">
        <f t="shared" si="2"/>
        <v>146640</v>
      </c>
      <c r="K21" s="10">
        <f t="shared" si="3"/>
        <v>4450524</v>
      </c>
      <c r="L21" s="10">
        <v>157000</v>
      </c>
      <c r="M21" s="10">
        <f t="shared" si="1"/>
        <v>4764950</v>
      </c>
      <c r="N21" s="10">
        <f t="shared" si="4"/>
        <v>163280</v>
      </c>
      <c r="O21" s="10">
        <f t="shared" si="5"/>
        <v>4955548</v>
      </c>
      <c r="P21" s="12" t="s">
        <v>15</v>
      </c>
    </row>
    <row r="22" spans="2:16">
      <c r="B22" s="7" t="s">
        <v>146</v>
      </c>
      <c r="C22" s="7">
        <v>2</v>
      </c>
      <c r="D22" s="8" t="s">
        <v>160</v>
      </c>
      <c r="E22" s="7" t="s">
        <v>13</v>
      </c>
      <c r="F22" s="9" t="s">
        <v>49</v>
      </c>
      <c r="G22" s="7">
        <v>28.48</v>
      </c>
      <c r="H22" s="10">
        <v>113500</v>
      </c>
      <c r="I22" s="10">
        <f t="shared" si="0"/>
        <v>3232480</v>
      </c>
      <c r="J22" s="10">
        <f t="shared" si="2"/>
        <v>118040</v>
      </c>
      <c r="K22" s="10">
        <f t="shared" si="3"/>
        <v>3361779.2</v>
      </c>
      <c r="L22" s="10">
        <v>126000</v>
      </c>
      <c r="M22" s="10">
        <f t="shared" si="1"/>
        <v>3588480</v>
      </c>
      <c r="N22" s="10">
        <f t="shared" si="4"/>
        <v>131040</v>
      </c>
      <c r="O22" s="10">
        <f t="shared" si="5"/>
        <v>3732019.2</v>
      </c>
      <c r="P22" s="12" t="s">
        <v>15</v>
      </c>
    </row>
    <row r="23" spans="2:16">
      <c r="B23" s="7" t="s">
        <v>146</v>
      </c>
      <c r="C23" s="7">
        <v>2</v>
      </c>
      <c r="D23" s="8" t="s">
        <v>161</v>
      </c>
      <c r="E23" s="7" t="s">
        <v>48</v>
      </c>
      <c r="F23" s="9" t="s">
        <v>49</v>
      </c>
      <c r="G23" s="7">
        <v>41.68</v>
      </c>
      <c r="H23" s="10">
        <v>113500</v>
      </c>
      <c r="I23" s="10">
        <f t="shared" si="0"/>
        <v>4730680</v>
      </c>
      <c r="J23" s="10">
        <f t="shared" si="2"/>
        <v>118040</v>
      </c>
      <c r="K23" s="10">
        <f t="shared" si="3"/>
        <v>4919907.2</v>
      </c>
      <c r="L23" s="10">
        <f>L22</f>
        <v>126000</v>
      </c>
      <c r="M23" s="10">
        <f t="shared" si="1"/>
        <v>5251680</v>
      </c>
      <c r="N23" s="10">
        <f t="shared" si="4"/>
        <v>131040</v>
      </c>
      <c r="O23" s="10">
        <f t="shared" si="5"/>
        <v>5461747.2</v>
      </c>
      <c r="P23" s="12" t="s">
        <v>15</v>
      </c>
    </row>
    <row r="24" spans="2:16">
      <c r="B24" s="7" t="s">
        <v>146</v>
      </c>
      <c r="C24" s="7">
        <v>2</v>
      </c>
      <c r="D24" s="8" t="s">
        <v>162</v>
      </c>
      <c r="E24" s="7" t="s">
        <v>13</v>
      </c>
      <c r="F24" s="9" t="s">
        <v>49</v>
      </c>
      <c r="G24" s="7">
        <v>29.9</v>
      </c>
      <c r="H24" s="10">
        <v>112500</v>
      </c>
      <c r="I24" s="10">
        <f t="shared" si="0"/>
        <v>3363750</v>
      </c>
      <c r="J24" s="10">
        <f t="shared" si="2"/>
        <v>117000</v>
      </c>
      <c r="K24" s="10">
        <f t="shared" si="3"/>
        <v>3498300</v>
      </c>
      <c r="L24" s="10">
        <v>125000</v>
      </c>
      <c r="M24" s="10">
        <f t="shared" si="1"/>
        <v>3737500</v>
      </c>
      <c r="N24" s="10">
        <f t="shared" si="4"/>
        <v>130000</v>
      </c>
      <c r="O24" s="10">
        <f t="shared" si="5"/>
        <v>3887000</v>
      </c>
      <c r="P24" s="12" t="s">
        <v>15</v>
      </c>
    </row>
    <row r="25" spans="2:16">
      <c r="B25" s="7" t="s">
        <v>146</v>
      </c>
      <c r="C25" s="7">
        <v>2</v>
      </c>
      <c r="D25" s="8" t="s">
        <v>163</v>
      </c>
      <c r="E25" s="7" t="s">
        <v>13</v>
      </c>
      <c r="F25" s="9" t="s">
        <v>49</v>
      </c>
      <c r="G25" s="7">
        <v>29.9</v>
      </c>
      <c r="H25" s="10">
        <v>112500</v>
      </c>
      <c r="I25" s="10">
        <f t="shared" si="0"/>
        <v>3363750</v>
      </c>
      <c r="J25" s="10">
        <f t="shared" si="2"/>
        <v>117000</v>
      </c>
      <c r="K25" s="10">
        <f t="shared" si="3"/>
        <v>3498300</v>
      </c>
      <c r="L25" s="10">
        <v>125000</v>
      </c>
      <c r="M25" s="10">
        <f t="shared" si="1"/>
        <v>3737500</v>
      </c>
      <c r="N25" s="10">
        <f t="shared" si="4"/>
        <v>130000</v>
      </c>
      <c r="O25" s="10">
        <f t="shared" si="5"/>
        <v>3887000</v>
      </c>
      <c r="P25" s="12" t="s">
        <v>15</v>
      </c>
    </row>
    <row r="26" spans="2:16">
      <c r="B26" s="7" t="s">
        <v>146</v>
      </c>
      <c r="C26" s="7">
        <v>2</v>
      </c>
      <c r="D26" s="8" t="s">
        <v>164</v>
      </c>
      <c r="E26" s="7" t="s">
        <v>13</v>
      </c>
      <c r="F26" s="9" t="s">
        <v>49</v>
      </c>
      <c r="G26" s="7">
        <v>29.9</v>
      </c>
      <c r="H26" s="10">
        <v>112500</v>
      </c>
      <c r="I26" s="10">
        <f t="shared" si="0"/>
        <v>3363750</v>
      </c>
      <c r="J26" s="10">
        <f t="shared" si="2"/>
        <v>117000</v>
      </c>
      <c r="K26" s="10">
        <f t="shared" si="3"/>
        <v>3498300</v>
      </c>
      <c r="L26" s="10">
        <v>125000</v>
      </c>
      <c r="M26" s="10">
        <f t="shared" si="1"/>
        <v>3737500</v>
      </c>
      <c r="N26" s="10">
        <f t="shared" si="4"/>
        <v>130000</v>
      </c>
      <c r="O26" s="10">
        <f t="shared" si="5"/>
        <v>3887000</v>
      </c>
      <c r="P26" s="12" t="s">
        <v>15</v>
      </c>
    </row>
    <row r="27" spans="2:16">
      <c r="B27" s="7" t="s">
        <v>146</v>
      </c>
      <c r="C27" s="7">
        <v>2</v>
      </c>
      <c r="D27" s="8" t="s">
        <v>165</v>
      </c>
      <c r="E27" s="7" t="s">
        <v>13</v>
      </c>
      <c r="F27" s="9" t="s">
        <v>49</v>
      </c>
      <c r="G27" s="7">
        <v>29.9</v>
      </c>
      <c r="H27" s="10">
        <v>112500</v>
      </c>
      <c r="I27" s="10">
        <f t="shared" si="0"/>
        <v>3363750</v>
      </c>
      <c r="J27" s="10">
        <f t="shared" si="2"/>
        <v>117000</v>
      </c>
      <c r="K27" s="10">
        <f t="shared" si="3"/>
        <v>3498300</v>
      </c>
      <c r="L27" s="10">
        <v>125000</v>
      </c>
      <c r="M27" s="10">
        <f t="shared" si="1"/>
        <v>3737500</v>
      </c>
      <c r="N27" s="10">
        <f t="shared" si="4"/>
        <v>130000</v>
      </c>
      <c r="O27" s="10">
        <f t="shared" si="5"/>
        <v>3887000</v>
      </c>
      <c r="P27" s="12" t="s">
        <v>15</v>
      </c>
    </row>
    <row r="28" spans="2:16">
      <c r="B28" s="7" t="s">
        <v>146</v>
      </c>
      <c r="C28" s="7">
        <v>2</v>
      </c>
      <c r="D28" s="8" t="s">
        <v>166</v>
      </c>
      <c r="E28" s="7" t="s">
        <v>13</v>
      </c>
      <c r="F28" s="9" t="s">
        <v>49</v>
      </c>
      <c r="G28" s="7">
        <v>29.9</v>
      </c>
      <c r="H28" s="10">
        <v>112500</v>
      </c>
      <c r="I28" s="10">
        <f t="shared" si="0"/>
        <v>3363750</v>
      </c>
      <c r="J28" s="10">
        <f t="shared" si="2"/>
        <v>117000</v>
      </c>
      <c r="K28" s="10">
        <f t="shared" si="3"/>
        <v>3498300</v>
      </c>
      <c r="L28" s="10">
        <v>125000</v>
      </c>
      <c r="M28" s="10">
        <f t="shared" si="1"/>
        <v>3737500</v>
      </c>
      <c r="N28" s="10">
        <f t="shared" si="4"/>
        <v>130000</v>
      </c>
      <c r="O28" s="10">
        <f t="shared" si="5"/>
        <v>3887000</v>
      </c>
      <c r="P28" s="12" t="s">
        <v>15</v>
      </c>
    </row>
    <row r="29" spans="2:16">
      <c r="B29" s="7" t="s">
        <v>146</v>
      </c>
      <c r="C29" s="7">
        <v>2</v>
      </c>
      <c r="D29" s="8" t="s">
        <v>167</v>
      </c>
      <c r="E29" s="7" t="s">
        <v>13</v>
      </c>
      <c r="F29" s="9" t="s">
        <v>49</v>
      </c>
      <c r="G29" s="7">
        <v>29.9</v>
      </c>
      <c r="H29" s="10">
        <v>112500</v>
      </c>
      <c r="I29" s="10">
        <f t="shared" si="0"/>
        <v>3363750</v>
      </c>
      <c r="J29" s="10">
        <f t="shared" si="2"/>
        <v>117000</v>
      </c>
      <c r="K29" s="10">
        <f t="shared" si="3"/>
        <v>3498300</v>
      </c>
      <c r="L29" s="10">
        <v>125000</v>
      </c>
      <c r="M29" s="10">
        <f t="shared" si="1"/>
        <v>3737500</v>
      </c>
      <c r="N29" s="10">
        <f t="shared" si="4"/>
        <v>130000</v>
      </c>
      <c r="O29" s="10">
        <f t="shared" si="5"/>
        <v>3887000</v>
      </c>
      <c r="P29" s="12" t="s">
        <v>15</v>
      </c>
    </row>
    <row r="30" spans="2:16">
      <c r="B30" s="7" t="s">
        <v>146</v>
      </c>
      <c r="C30" s="7">
        <v>2</v>
      </c>
      <c r="D30" s="8" t="s">
        <v>168</v>
      </c>
      <c r="E30" s="7" t="s">
        <v>13</v>
      </c>
      <c r="F30" s="9" t="s">
        <v>49</v>
      </c>
      <c r="G30" s="7">
        <v>29.9</v>
      </c>
      <c r="H30" s="10">
        <v>112500</v>
      </c>
      <c r="I30" s="10">
        <f t="shared" si="0"/>
        <v>3363750</v>
      </c>
      <c r="J30" s="10">
        <f t="shared" si="2"/>
        <v>117000</v>
      </c>
      <c r="K30" s="10">
        <f t="shared" si="3"/>
        <v>3498300</v>
      </c>
      <c r="L30" s="10">
        <v>125000</v>
      </c>
      <c r="M30" s="10">
        <f t="shared" si="1"/>
        <v>3737500</v>
      </c>
      <c r="N30" s="10">
        <f t="shared" si="4"/>
        <v>130000</v>
      </c>
      <c r="O30" s="10">
        <f t="shared" si="5"/>
        <v>3887000</v>
      </c>
      <c r="P30" s="12" t="s">
        <v>15</v>
      </c>
    </row>
    <row r="31" spans="2:16">
      <c r="B31" s="7" t="s">
        <v>146</v>
      </c>
      <c r="C31" s="7">
        <v>2</v>
      </c>
      <c r="D31" s="8" t="s">
        <v>169</v>
      </c>
      <c r="E31" s="7" t="s">
        <v>13</v>
      </c>
      <c r="F31" s="9" t="s">
        <v>49</v>
      </c>
      <c r="G31" s="7">
        <v>29.9</v>
      </c>
      <c r="H31" s="10">
        <v>112500</v>
      </c>
      <c r="I31" s="10">
        <f t="shared" si="0"/>
        <v>3363750</v>
      </c>
      <c r="J31" s="10">
        <f t="shared" si="2"/>
        <v>117000</v>
      </c>
      <c r="K31" s="10">
        <f t="shared" si="3"/>
        <v>3498300</v>
      </c>
      <c r="L31" s="10">
        <v>125000</v>
      </c>
      <c r="M31" s="10">
        <f t="shared" si="1"/>
        <v>3737500</v>
      </c>
      <c r="N31" s="10">
        <f t="shared" si="4"/>
        <v>130000</v>
      </c>
      <c r="O31" s="10">
        <f t="shared" si="5"/>
        <v>3887000</v>
      </c>
      <c r="P31" s="12" t="s">
        <v>15</v>
      </c>
    </row>
    <row r="32" spans="2:16">
      <c r="B32" s="7" t="s">
        <v>146</v>
      </c>
      <c r="C32" s="7">
        <v>2</v>
      </c>
      <c r="D32" s="8" t="s">
        <v>170</v>
      </c>
      <c r="E32" s="7" t="s">
        <v>13</v>
      </c>
      <c r="F32" s="9" t="s">
        <v>49</v>
      </c>
      <c r="G32" s="7">
        <v>29.9</v>
      </c>
      <c r="H32" s="10">
        <v>112500</v>
      </c>
      <c r="I32" s="10">
        <f t="shared" si="0"/>
        <v>3363750</v>
      </c>
      <c r="J32" s="10">
        <f t="shared" si="2"/>
        <v>117000</v>
      </c>
      <c r="K32" s="10">
        <f t="shared" si="3"/>
        <v>3498300</v>
      </c>
      <c r="L32" s="10">
        <v>125000</v>
      </c>
      <c r="M32" s="10">
        <f t="shared" si="1"/>
        <v>3737500</v>
      </c>
      <c r="N32" s="10">
        <f t="shared" si="4"/>
        <v>130000</v>
      </c>
      <c r="O32" s="10">
        <f t="shared" si="5"/>
        <v>3887000</v>
      </c>
      <c r="P32" s="12" t="s">
        <v>15</v>
      </c>
    </row>
    <row r="33" spans="2:16">
      <c r="B33" s="7" t="s">
        <v>146</v>
      </c>
      <c r="C33" s="7">
        <v>2</v>
      </c>
      <c r="D33" s="8" t="s">
        <v>171</v>
      </c>
      <c r="E33" s="7" t="s">
        <v>13</v>
      </c>
      <c r="F33" s="9" t="s">
        <v>49</v>
      </c>
      <c r="G33" s="7">
        <v>28.48</v>
      </c>
      <c r="H33" s="10">
        <v>113500</v>
      </c>
      <c r="I33" s="10">
        <f t="shared" si="0"/>
        <v>3232480</v>
      </c>
      <c r="J33" s="10">
        <f t="shared" si="2"/>
        <v>118040</v>
      </c>
      <c r="K33" s="10">
        <f t="shared" si="3"/>
        <v>3361779.2</v>
      </c>
      <c r="L33" s="10">
        <v>126000</v>
      </c>
      <c r="M33" s="10">
        <f t="shared" si="1"/>
        <v>3588480</v>
      </c>
      <c r="N33" s="10">
        <f t="shared" si="4"/>
        <v>131040</v>
      </c>
      <c r="O33" s="10">
        <f t="shared" si="5"/>
        <v>3732019.2</v>
      </c>
      <c r="P33" s="12" t="s">
        <v>15</v>
      </c>
    </row>
    <row r="34" spans="2:16">
      <c r="B34" s="7" t="s">
        <v>146</v>
      </c>
      <c r="C34" s="7">
        <v>2</v>
      </c>
      <c r="D34" s="8" t="s">
        <v>172</v>
      </c>
      <c r="E34" s="7" t="s">
        <v>13</v>
      </c>
      <c r="F34" s="9" t="s">
        <v>49</v>
      </c>
      <c r="G34" s="7">
        <v>30.35</v>
      </c>
      <c r="H34" s="10">
        <v>113500</v>
      </c>
      <c r="I34" s="10">
        <f t="shared" si="0"/>
        <v>3444725</v>
      </c>
      <c r="J34" s="10">
        <f t="shared" si="2"/>
        <v>118040</v>
      </c>
      <c r="K34" s="10">
        <f t="shared" si="3"/>
        <v>3582514</v>
      </c>
      <c r="L34" s="10">
        <v>126000</v>
      </c>
      <c r="M34" s="10">
        <f t="shared" si="1"/>
        <v>3824100</v>
      </c>
      <c r="N34" s="10">
        <f t="shared" si="4"/>
        <v>131040</v>
      </c>
      <c r="O34" s="10">
        <f t="shared" si="5"/>
        <v>3977064</v>
      </c>
      <c r="P34" s="12" t="s">
        <v>15</v>
      </c>
    </row>
    <row r="35" spans="2:16">
      <c r="B35" s="7" t="s">
        <v>146</v>
      </c>
      <c r="C35" s="7">
        <v>3</v>
      </c>
      <c r="D35" s="8" t="s">
        <v>173</v>
      </c>
      <c r="E35" s="7" t="s">
        <v>13</v>
      </c>
      <c r="F35" s="9" t="s">
        <v>49</v>
      </c>
      <c r="G35" s="7">
        <v>28.48</v>
      </c>
      <c r="H35" s="10">
        <v>116000</v>
      </c>
      <c r="I35" s="10">
        <f t="shared" si="0"/>
        <v>3303680</v>
      </c>
      <c r="J35" s="10">
        <f t="shared" si="2"/>
        <v>120640</v>
      </c>
      <c r="K35" s="10">
        <f t="shared" si="3"/>
        <v>3435827.2</v>
      </c>
      <c r="L35" s="10">
        <v>129000</v>
      </c>
      <c r="M35" s="10">
        <f t="shared" si="1"/>
        <v>3673920</v>
      </c>
      <c r="N35" s="10">
        <f t="shared" si="4"/>
        <v>134160</v>
      </c>
      <c r="O35" s="10">
        <f t="shared" si="5"/>
        <v>3820876.8</v>
      </c>
      <c r="P35" s="12" t="s">
        <v>15</v>
      </c>
    </row>
    <row r="36" spans="2:16">
      <c r="B36" s="7" t="s">
        <v>146</v>
      </c>
      <c r="C36" s="7">
        <v>3</v>
      </c>
      <c r="D36" s="8" t="s">
        <v>174</v>
      </c>
      <c r="E36" s="7" t="s">
        <v>48</v>
      </c>
      <c r="F36" s="9" t="s">
        <v>49</v>
      </c>
      <c r="G36" s="7">
        <v>41.68</v>
      </c>
      <c r="H36" s="10">
        <v>116000</v>
      </c>
      <c r="I36" s="10">
        <f t="shared" si="0"/>
        <v>4834880</v>
      </c>
      <c r="J36" s="10">
        <f t="shared" si="2"/>
        <v>120640</v>
      </c>
      <c r="K36" s="10">
        <f t="shared" si="3"/>
        <v>5028275.2</v>
      </c>
      <c r="L36" s="10">
        <f>L35</f>
        <v>129000</v>
      </c>
      <c r="M36" s="10">
        <f t="shared" si="1"/>
        <v>5376720</v>
      </c>
      <c r="N36" s="10">
        <f t="shared" si="4"/>
        <v>134160</v>
      </c>
      <c r="O36" s="10">
        <f t="shared" si="5"/>
        <v>5591788.8</v>
      </c>
      <c r="P36" s="12" t="s">
        <v>15</v>
      </c>
    </row>
    <row r="37" spans="2:16">
      <c r="B37" s="7" t="s">
        <v>146</v>
      </c>
      <c r="C37" s="7">
        <v>3</v>
      </c>
      <c r="D37" s="8" t="s">
        <v>175</v>
      </c>
      <c r="E37" s="7" t="s">
        <v>13</v>
      </c>
      <c r="F37" s="9" t="s">
        <v>49</v>
      </c>
      <c r="G37" s="7">
        <v>29.9</v>
      </c>
      <c r="H37" s="10">
        <v>115000</v>
      </c>
      <c r="I37" s="10">
        <f t="shared" si="0"/>
        <v>3438500</v>
      </c>
      <c r="J37" s="10">
        <f t="shared" si="2"/>
        <v>119600</v>
      </c>
      <c r="K37" s="10">
        <f t="shared" si="3"/>
        <v>3576040</v>
      </c>
      <c r="L37" s="10">
        <v>128000</v>
      </c>
      <c r="M37" s="10">
        <f t="shared" si="1"/>
        <v>3827200</v>
      </c>
      <c r="N37" s="10">
        <f t="shared" si="4"/>
        <v>133120</v>
      </c>
      <c r="O37" s="10">
        <f t="shared" si="5"/>
        <v>3980288</v>
      </c>
      <c r="P37" s="12" t="s">
        <v>15</v>
      </c>
    </row>
    <row r="38" spans="2:16">
      <c r="B38" s="7" t="s">
        <v>146</v>
      </c>
      <c r="C38" s="7">
        <v>3</v>
      </c>
      <c r="D38" s="8" t="s">
        <v>176</v>
      </c>
      <c r="E38" s="7" t="s">
        <v>13</v>
      </c>
      <c r="F38" s="9" t="s">
        <v>49</v>
      </c>
      <c r="G38" s="7">
        <v>29.9</v>
      </c>
      <c r="H38" s="10">
        <v>115000</v>
      </c>
      <c r="I38" s="10">
        <f t="shared" si="0"/>
        <v>3438500</v>
      </c>
      <c r="J38" s="10">
        <f t="shared" si="2"/>
        <v>119600</v>
      </c>
      <c r="K38" s="10">
        <f t="shared" si="3"/>
        <v>3576040</v>
      </c>
      <c r="L38" s="10">
        <v>128000</v>
      </c>
      <c r="M38" s="10">
        <f t="shared" si="1"/>
        <v>3827200</v>
      </c>
      <c r="N38" s="10">
        <f t="shared" si="4"/>
        <v>133120</v>
      </c>
      <c r="O38" s="10">
        <f t="shared" si="5"/>
        <v>3980288</v>
      </c>
      <c r="P38" s="12" t="s">
        <v>15</v>
      </c>
    </row>
    <row r="39" spans="2:16">
      <c r="B39" s="7" t="s">
        <v>146</v>
      </c>
      <c r="C39" s="7">
        <v>3</v>
      </c>
      <c r="D39" s="8" t="s">
        <v>177</v>
      </c>
      <c r="E39" s="7" t="s">
        <v>13</v>
      </c>
      <c r="F39" s="9" t="s">
        <v>49</v>
      </c>
      <c r="G39" s="7">
        <v>29.9</v>
      </c>
      <c r="H39" s="10">
        <v>115000</v>
      </c>
      <c r="I39" s="10">
        <f t="shared" si="0"/>
        <v>3438500</v>
      </c>
      <c r="J39" s="10">
        <f t="shared" si="2"/>
        <v>119600</v>
      </c>
      <c r="K39" s="10">
        <f t="shared" si="3"/>
        <v>3576040</v>
      </c>
      <c r="L39" s="10">
        <v>128000</v>
      </c>
      <c r="M39" s="10">
        <f t="shared" si="1"/>
        <v>3827200</v>
      </c>
      <c r="N39" s="10">
        <f t="shared" si="4"/>
        <v>133120</v>
      </c>
      <c r="O39" s="10">
        <f t="shared" si="5"/>
        <v>3980288</v>
      </c>
      <c r="P39" s="12" t="s">
        <v>15</v>
      </c>
    </row>
    <row r="40" spans="2:16">
      <c r="B40" s="7" t="s">
        <v>146</v>
      </c>
      <c r="C40" s="7">
        <v>3</v>
      </c>
      <c r="D40" s="8" t="s">
        <v>178</v>
      </c>
      <c r="E40" s="7" t="s">
        <v>13</v>
      </c>
      <c r="F40" s="9" t="s">
        <v>49</v>
      </c>
      <c r="G40" s="7">
        <v>29.9</v>
      </c>
      <c r="H40" s="10">
        <v>115000</v>
      </c>
      <c r="I40" s="10">
        <f t="shared" si="0"/>
        <v>3438500</v>
      </c>
      <c r="J40" s="10">
        <f t="shared" si="2"/>
        <v>119600</v>
      </c>
      <c r="K40" s="10">
        <f t="shared" si="3"/>
        <v>3576040</v>
      </c>
      <c r="L40" s="10">
        <v>128000</v>
      </c>
      <c r="M40" s="10">
        <f t="shared" si="1"/>
        <v>3827200</v>
      </c>
      <c r="N40" s="10">
        <f t="shared" si="4"/>
        <v>133120</v>
      </c>
      <c r="O40" s="10">
        <f t="shared" si="5"/>
        <v>3980288</v>
      </c>
      <c r="P40" s="12" t="s">
        <v>15</v>
      </c>
    </row>
    <row r="41" spans="2:16">
      <c r="B41" s="7" t="s">
        <v>146</v>
      </c>
      <c r="C41" s="7">
        <v>3</v>
      </c>
      <c r="D41" s="8" t="s">
        <v>179</v>
      </c>
      <c r="E41" s="7" t="s">
        <v>13</v>
      </c>
      <c r="F41" s="9" t="s">
        <v>49</v>
      </c>
      <c r="G41" s="7">
        <v>29.9</v>
      </c>
      <c r="H41" s="10">
        <v>115000</v>
      </c>
      <c r="I41" s="10">
        <f t="shared" si="0"/>
        <v>3438500</v>
      </c>
      <c r="J41" s="10">
        <f t="shared" si="2"/>
        <v>119600</v>
      </c>
      <c r="K41" s="10">
        <f t="shared" si="3"/>
        <v>3576040</v>
      </c>
      <c r="L41" s="10">
        <v>128000</v>
      </c>
      <c r="M41" s="10">
        <f t="shared" si="1"/>
        <v>3827200</v>
      </c>
      <c r="N41" s="10">
        <f t="shared" si="4"/>
        <v>133120</v>
      </c>
      <c r="O41" s="10">
        <f t="shared" si="5"/>
        <v>3980288</v>
      </c>
      <c r="P41" s="12" t="s">
        <v>15</v>
      </c>
    </row>
    <row r="42" spans="2:16">
      <c r="B42" s="7" t="s">
        <v>146</v>
      </c>
      <c r="C42" s="7">
        <v>3</v>
      </c>
      <c r="D42" s="8" t="s">
        <v>180</v>
      </c>
      <c r="E42" s="7" t="s">
        <v>13</v>
      </c>
      <c r="F42" s="9" t="s">
        <v>49</v>
      </c>
      <c r="G42" s="7">
        <v>29.9</v>
      </c>
      <c r="H42" s="10">
        <v>115000</v>
      </c>
      <c r="I42" s="10">
        <f t="shared" si="0"/>
        <v>3438500</v>
      </c>
      <c r="J42" s="10">
        <f t="shared" ref="J42:J60" si="6">H42*1.04</f>
        <v>119600</v>
      </c>
      <c r="K42" s="10">
        <f t="shared" ref="K42:K60" si="7">J42*G42</f>
        <v>3576040</v>
      </c>
      <c r="L42" s="10">
        <v>128000</v>
      </c>
      <c r="M42" s="10">
        <f t="shared" si="1"/>
        <v>3827200</v>
      </c>
      <c r="N42" s="10">
        <f t="shared" ref="N42:N60" si="8">L42*1.04</f>
        <v>133120</v>
      </c>
      <c r="O42" s="10">
        <f t="shared" ref="O42:O60" si="9">N42*G42</f>
        <v>3980288</v>
      </c>
      <c r="P42" s="12" t="s">
        <v>15</v>
      </c>
    </row>
    <row r="43" spans="2:16">
      <c r="B43" s="7" t="s">
        <v>146</v>
      </c>
      <c r="C43" s="7">
        <v>3</v>
      </c>
      <c r="D43" s="8" t="s">
        <v>181</v>
      </c>
      <c r="E43" s="7" t="s">
        <v>13</v>
      </c>
      <c r="F43" s="9" t="s">
        <v>49</v>
      </c>
      <c r="G43" s="7">
        <v>29.9</v>
      </c>
      <c r="H43" s="10">
        <v>115000</v>
      </c>
      <c r="I43" s="10">
        <f t="shared" si="0"/>
        <v>3438500</v>
      </c>
      <c r="J43" s="10">
        <f t="shared" si="6"/>
        <v>119600</v>
      </c>
      <c r="K43" s="10">
        <f t="shared" si="7"/>
        <v>3576040</v>
      </c>
      <c r="L43" s="10">
        <v>128000</v>
      </c>
      <c r="M43" s="10">
        <f t="shared" si="1"/>
        <v>3827200</v>
      </c>
      <c r="N43" s="10">
        <f t="shared" si="8"/>
        <v>133120</v>
      </c>
      <c r="O43" s="10">
        <f t="shared" si="9"/>
        <v>3980288</v>
      </c>
      <c r="P43" s="12" t="s">
        <v>15</v>
      </c>
    </row>
    <row r="44" spans="2:16">
      <c r="B44" s="7" t="s">
        <v>146</v>
      </c>
      <c r="C44" s="7">
        <v>3</v>
      </c>
      <c r="D44" s="8" t="s">
        <v>182</v>
      </c>
      <c r="E44" s="7" t="s">
        <v>13</v>
      </c>
      <c r="F44" s="9" t="s">
        <v>49</v>
      </c>
      <c r="G44" s="7">
        <v>29.9</v>
      </c>
      <c r="H44" s="10">
        <v>115000</v>
      </c>
      <c r="I44" s="10">
        <f t="shared" si="0"/>
        <v>3438500</v>
      </c>
      <c r="J44" s="10">
        <f t="shared" si="6"/>
        <v>119600</v>
      </c>
      <c r="K44" s="10">
        <f t="shared" si="7"/>
        <v>3576040</v>
      </c>
      <c r="L44" s="10">
        <v>128000</v>
      </c>
      <c r="M44" s="10">
        <f t="shared" si="1"/>
        <v>3827200</v>
      </c>
      <c r="N44" s="10">
        <f t="shared" si="8"/>
        <v>133120</v>
      </c>
      <c r="O44" s="10">
        <f t="shared" si="9"/>
        <v>3980288</v>
      </c>
      <c r="P44" s="12" t="s">
        <v>15</v>
      </c>
    </row>
    <row r="45" spans="2:16">
      <c r="B45" s="7" t="s">
        <v>146</v>
      </c>
      <c r="C45" s="7">
        <v>3</v>
      </c>
      <c r="D45" s="8" t="s">
        <v>183</v>
      </c>
      <c r="E45" s="7" t="s">
        <v>13</v>
      </c>
      <c r="F45" s="9" t="s">
        <v>49</v>
      </c>
      <c r="G45" s="7">
        <v>29.9</v>
      </c>
      <c r="H45" s="10">
        <v>115000</v>
      </c>
      <c r="I45" s="10">
        <f t="shared" si="0"/>
        <v>3438500</v>
      </c>
      <c r="J45" s="10">
        <f t="shared" si="6"/>
        <v>119600</v>
      </c>
      <c r="K45" s="10">
        <f t="shared" si="7"/>
        <v>3576040</v>
      </c>
      <c r="L45" s="10">
        <v>128000</v>
      </c>
      <c r="M45" s="10">
        <f t="shared" si="1"/>
        <v>3827200</v>
      </c>
      <c r="N45" s="10">
        <f t="shared" si="8"/>
        <v>133120</v>
      </c>
      <c r="O45" s="10">
        <f t="shared" si="9"/>
        <v>3980288</v>
      </c>
      <c r="P45" s="12" t="s">
        <v>15</v>
      </c>
    </row>
    <row r="46" spans="2:16">
      <c r="B46" s="7" t="s">
        <v>146</v>
      </c>
      <c r="C46" s="7">
        <v>3</v>
      </c>
      <c r="D46" s="8" t="s">
        <v>184</v>
      </c>
      <c r="E46" s="7" t="s">
        <v>13</v>
      </c>
      <c r="F46" s="9" t="s">
        <v>49</v>
      </c>
      <c r="G46" s="7">
        <v>28.48</v>
      </c>
      <c r="H46" s="10">
        <v>116000</v>
      </c>
      <c r="I46" s="10">
        <f t="shared" si="0"/>
        <v>3303680</v>
      </c>
      <c r="J46" s="10">
        <f t="shared" si="6"/>
        <v>120640</v>
      </c>
      <c r="K46" s="10">
        <f t="shared" si="7"/>
        <v>3435827.2</v>
      </c>
      <c r="L46" s="10">
        <v>129000</v>
      </c>
      <c r="M46" s="10">
        <f t="shared" si="1"/>
        <v>3673920</v>
      </c>
      <c r="N46" s="10">
        <f t="shared" si="8"/>
        <v>134160</v>
      </c>
      <c r="O46" s="10">
        <f t="shared" si="9"/>
        <v>3820876.8</v>
      </c>
      <c r="P46" s="12" t="s">
        <v>15</v>
      </c>
    </row>
    <row r="47" spans="2:16">
      <c r="B47" s="7" t="s">
        <v>146</v>
      </c>
      <c r="C47" s="7">
        <v>3</v>
      </c>
      <c r="D47" s="8" t="s">
        <v>185</v>
      </c>
      <c r="E47" s="7" t="s">
        <v>13</v>
      </c>
      <c r="F47" s="9" t="s">
        <v>49</v>
      </c>
      <c r="G47" s="7">
        <v>30.35</v>
      </c>
      <c r="H47" s="10">
        <v>116000</v>
      </c>
      <c r="I47" s="10">
        <f t="shared" si="0"/>
        <v>3520600</v>
      </c>
      <c r="J47" s="10">
        <f t="shared" si="6"/>
        <v>120640</v>
      </c>
      <c r="K47" s="10">
        <f t="shared" si="7"/>
        <v>3661424</v>
      </c>
      <c r="L47" s="10">
        <v>129000</v>
      </c>
      <c r="M47" s="10">
        <f t="shared" si="1"/>
        <v>3915150</v>
      </c>
      <c r="N47" s="10">
        <f t="shared" si="8"/>
        <v>134160</v>
      </c>
      <c r="O47" s="10">
        <f t="shared" si="9"/>
        <v>4071756</v>
      </c>
      <c r="P47" s="12" t="s">
        <v>15</v>
      </c>
    </row>
    <row r="48" spans="2:16">
      <c r="B48" s="7" t="s">
        <v>146</v>
      </c>
      <c r="C48" s="7">
        <v>4</v>
      </c>
      <c r="D48" s="8" t="s">
        <v>186</v>
      </c>
      <c r="E48" s="7" t="s">
        <v>13</v>
      </c>
      <c r="F48" s="9" t="s">
        <v>49</v>
      </c>
      <c r="G48" s="7">
        <v>28.48</v>
      </c>
      <c r="H48" s="10">
        <v>119000</v>
      </c>
      <c r="I48" s="10">
        <f t="shared" si="0"/>
        <v>3389120</v>
      </c>
      <c r="J48" s="10">
        <f t="shared" si="6"/>
        <v>123760</v>
      </c>
      <c r="K48" s="10">
        <f t="shared" si="7"/>
        <v>3524684.8</v>
      </c>
      <c r="L48" s="10">
        <v>131000</v>
      </c>
      <c r="M48" s="10">
        <f t="shared" si="1"/>
        <v>3730880</v>
      </c>
      <c r="N48" s="10">
        <f t="shared" si="8"/>
        <v>136240</v>
      </c>
      <c r="O48" s="10">
        <f t="shared" si="9"/>
        <v>3880115.2</v>
      </c>
      <c r="P48" s="12" t="s">
        <v>15</v>
      </c>
    </row>
    <row r="49" spans="2:16">
      <c r="B49" s="7" t="s">
        <v>146</v>
      </c>
      <c r="C49" s="7">
        <v>4</v>
      </c>
      <c r="D49" s="8" t="s">
        <v>187</v>
      </c>
      <c r="E49" s="7" t="s">
        <v>48</v>
      </c>
      <c r="F49" s="9" t="s">
        <v>49</v>
      </c>
      <c r="G49" s="7">
        <v>41.68</v>
      </c>
      <c r="H49" s="10">
        <v>119000</v>
      </c>
      <c r="I49" s="10">
        <f t="shared" si="0"/>
        <v>4959920</v>
      </c>
      <c r="J49" s="10">
        <f t="shared" si="6"/>
        <v>123760</v>
      </c>
      <c r="K49" s="10">
        <f t="shared" si="7"/>
        <v>5158316.8</v>
      </c>
      <c r="L49" s="10">
        <f>L48</f>
        <v>131000</v>
      </c>
      <c r="M49" s="10">
        <f t="shared" si="1"/>
        <v>5460080</v>
      </c>
      <c r="N49" s="10">
        <f t="shared" si="8"/>
        <v>136240</v>
      </c>
      <c r="O49" s="10">
        <f t="shared" si="9"/>
        <v>5678483.2</v>
      </c>
      <c r="P49" s="12" t="s">
        <v>15</v>
      </c>
    </row>
    <row r="50" spans="2:16">
      <c r="B50" s="7" t="s">
        <v>146</v>
      </c>
      <c r="C50" s="7">
        <v>4</v>
      </c>
      <c r="D50" s="8" t="s">
        <v>188</v>
      </c>
      <c r="E50" s="7" t="s">
        <v>13</v>
      </c>
      <c r="F50" s="9" t="s">
        <v>49</v>
      </c>
      <c r="G50" s="7">
        <v>29.9</v>
      </c>
      <c r="H50" s="10">
        <v>118000</v>
      </c>
      <c r="I50" s="10">
        <f t="shared" si="0"/>
        <v>3528200</v>
      </c>
      <c r="J50" s="10">
        <f t="shared" si="6"/>
        <v>122720</v>
      </c>
      <c r="K50" s="10">
        <f t="shared" si="7"/>
        <v>3669328</v>
      </c>
      <c r="L50" s="10">
        <v>130000</v>
      </c>
      <c r="M50" s="10">
        <f t="shared" si="1"/>
        <v>3887000</v>
      </c>
      <c r="N50" s="10">
        <f t="shared" si="8"/>
        <v>135200</v>
      </c>
      <c r="O50" s="10">
        <f t="shared" si="9"/>
        <v>4042480</v>
      </c>
      <c r="P50" s="12" t="s">
        <v>15</v>
      </c>
    </row>
    <row r="51" spans="2:16">
      <c r="B51" s="7" t="s">
        <v>146</v>
      </c>
      <c r="C51" s="7">
        <v>4</v>
      </c>
      <c r="D51" s="8" t="s">
        <v>189</v>
      </c>
      <c r="E51" s="7" t="s">
        <v>13</v>
      </c>
      <c r="F51" s="9" t="s">
        <v>49</v>
      </c>
      <c r="G51" s="7">
        <v>29.9</v>
      </c>
      <c r="H51" s="10">
        <v>118000</v>
      </c>
      <c r="I51" s="10">
        <f t="shared" si="0"/>
        <v>3528200</v>
      </c>
      <c r="J51" s="10">
        <f t="shared" si="6"/>
        <v>122720</v>
      </c>
      <c r="K51" s="10">
        <f t="shared" si="7"/>
        <v>3669328</v>
      </c>
      <c r="L51" s="10">
        <v>130000</v>
      </c>
      <c r="M51" s="10">
        <f t="shared" si="1"/>
        <v>3887000</v>
      </c>
      <c r="N51" s="10">
        <f t="shared" si="8"/>
        <v>135200</v>
      </c>
      <c r="O51" s="10">
        <f t="shared" si="9"/>
        <v>4042480</v>
      </c>
      <c r="P51" s="12" t="s">
        <v>15</v>
      </c>
    </row>
    <row r="52" spans="2:16">
      <c r="B52" s="7" t="s">
        <v>146</v>
      </c>
      <c r="C52" s="7">
        <v>4</v>
      </c>
      <c r="D52" s="8" t="s">
        <v>190</v>
      </c>
      <c r="E52" s="7" t="s">
        <v>13</v>
      </c>
      <c r="F52" s="9" t="s">
        <v>49</v>
      </c>
      <c r="G52" s="7">
        <v>29.9</v>
      </c>
      <c r="H52" s="10">
        <v>118000</v>
      </c>
      <c r="I52" s="10">
        <f t="shared" si="0"/>
        <v>3528200</v>
      </c>
      <c r="J52" s="10">
        <f t="shared" si="6"/>
        <v>122720</v>
      </c>
      <c r="K52" s="10">
        <f t="shared" si="7"/>
        <v>3669328</v>
      </c>
      <c r="L52" s="10">
        <v>130000</v>
      </c>
      <c r="M52" s="10">
        <f t="shared" si="1"/>
        <v>3887000</v>
      </c>
      <c r="N52" s="10">
        <f t="shared" si="8"/>
        <v>135200</v>
      </c>
      <c r="O52" s="10">
        <f t="shared" si="9"/>
        <v>4042480</v>
      </c>
      <c r="P52" s="12" t="s">
        <v>15</v>
      </c>
    </row>
    <row r="53" spans="2:16">
      <c r="B53" s="7" t="s">
        <v>146</v>
      </c>
      <c r="C53" s="7">
        <v>4</v>
      </c>
      <c r="D53" s="8" t="s">
        <v>191</v>
      </c>
      <c r="E53" s="7" t="s">
        <v>13</v>
      </c>
      <c r="F53" s="9" t="s">
        <v>49</v>
      </c>
      <c r="G53" s="7">
        <v>29.9</v>
      </c>
      <c r="H53" s="10">
        <v>118000</v>
      </c>
      <c r="I53" s="10">
        <f t="shared" si="0"/>
        <v>3528200</v>
      </c>
      <c r="J53" s="10">
        <f t="shared" si="6"/>
        <v>122720</v>
      </c>
      <c r="K53" s="10">
        <f t="shared" si="7"/>
        <v>3669328</v>
      </c>
      <c r="L53" s="10">
        <v>130000</v>
      </c>
      <c r="M53" s="10">
        <f t="shared" si="1"/>
        <v>3887000</v>
      </c>
      <c r="N53" s="10">
        <f t="shared" si="8"/>
        <v>135200</v>
      </c>
      <c r="O53" s="10">
        <f t="shared" si="9"/>
        <v>4042480</v>
      </c>
      <c r="P53" s="12" t="s">
        <v>15</v>
      </c>
    </row>
    <row r="54" spans="2:16">
      <c r="B54" s="7" t="s">
        <v>146</v>
      </c>
      <c r="C54" s="7">
        <v>4</v>
      </c>
      <c r="D54" s="8" t="s">
        <v>192</v>
      </c>
      <c r="E54" s="7" t="s">
        <v>13</v>
      </c>
      <c r="F54" s="9" t="s">
        <v>49</v>
      </c>
      <c r="G54" s="7">
        <v>29.9</v>
      </c>
      <c r="H54" s="10">
        <v>118000</v>
      </c>
      <c r="I54" s="10">
        <f t="shared" si="0"/>
        <v>3528200</v>
      </c>
      <c r="J54" s="10">
        <f t="shared" si="6"/>
        <v>122720</v>
      </c>
      <c r="K54" s="10">
        <f t="shared" si="7"/>
        <v>3669328</v>
      </c>
      <c r="L54" s="10">
        <v>130000</v>
      </c>
      <c r="M54" s="10">
        <f t="shared" si="1"/>
        <v>3887000</v>
      </c>
      <c r="N54" s="10">
        <f t="shared" si="8"/>
        <v>135200</v>
      </c>
      <c r="O54" s="10">
        <f t="shared" si="9"/>
        <v>4042480</v>
      </c>
      <c r="P54" s="12" t="s">
        <v>15</v>
      </c>
    </row>
    <row r="55" spans="2:16">
      <c r="B55" s="7" t="s">
        <v>146</v>
      </c>
      <c r="C55" s="7">
        <v>4</v>
      </c>
      <c r="D55" s="8" t="s">
        <v>193</v>
      </c>
      <c r="E55" s="7" t="s">
        <v>13</v>
      </c>
      <c r="F55" s="9" t="s">
        <v>49</v>
      </c>
      <c r="G55" s="7">
        <v>29.9</v>
      </c>
      <c r="H55" s="10">
        <v>118000</v>
      </c>
      <c r="I55" s="10">
        <f t="shared" si="0"/>
        <v>3528200</v>
      </c>
      <c r="J55" s="10">
        <f t="shared" si="6"/>
        <v>122720</v>
      </c>
      <c r="K55" s="10">
        <f t="shared" si="7"/>
        <v>3669328</v>
      </c>
      <c r="L55" s="10">
        <v>130000</v>
      </c>
      <c r="M55" s="10">
        <f t="shared" si="1"/>
        <v>3887000</v>
      </c>
      <c r="N55" s="10">
        <f t="shared" si="8"/>
        <v>135200</v>
      </c>
      <c r="O55" s="10">
        <f t="shared" si="9"/>
        <v>4042480</v>
      </c>
      <c r="P55" s="12" t="s">
        <v>15</v>
      </c>
    </row>
    <row r="56" spans="2:16">
      <c r="B56" s="7" t="s">
        <v>146</v>
      </c>
      <c r="C56" s="7">
        <v>4</v>
      </c>
      <c r="D56" s="8" t="s">
        <v>194</v>
      </c>
      <c r="E56" s="7" t="s">
        <v>13</v>
      </c>
      <c r="F56" s="9" t="s">
        <v>49</v>
      </c>
      <c r="G56" s="7">
        <v>29.9</v>
      </c>
      <c r="H56" s="10">
        <v>118000</v>
      </c>
      <c r="I56" s="10">
        <f t="shared" si="0"/>
        <v>3528200</v>
      </c>
      <c r="J56" s="10">
        <f t="shared" si="6"/>
        <v>122720</v>
      </c>
      <c r="K56" s="10">
        <f t="shared" si="7"/>
        <v>3669328</v>
      </c>
      <c r="L56" s="10">
        <v>130000</v>
      </c>
      <c r="M56" s="10">
        <f t="shared" si="1"/>
        <v>3887000</v>
      </c>
      <c r="N56" s="10">
        <f t="shared" si="8"/>
        <v>135200</v>
      </c>
      <c r="O56" s="10">
        <f t="shared" si="9"/>
        <v>4042480</v>
      </c>
      <c r="P56" s="12" t="s">
        <v>15</v>
      </c>
    </row>
    <row r="57" spans="2:16">
      <c r="B57" s="7" t="s">
        <v>146</v>
      </c>
      <c r="C57" s="7">
        <v>4</v>
      </c>
      <c r="D57" s="8" t="s">
        <v>195</v>
      </c>
      <c r="E57" s="7" t="s">
        <v>13</v>
      </c>
      <c r="F57" s="9" t="s">
        <v>49</v>
      </c>
      <c r="G57" s="7">
        <v>29.9</v>
      </c>
      <c r="H57" s="10">
        <v>118000</v>
      </c>
      <c r="I57" s="10">
        <f t="shared" si="0"/>
        <v>3528200</v>
      </c>
      <c r="J57" s="10">
        <f t="shared" si="6"/>
        <v>122720</v>
      </c>
      <c r="K57" s="10">
        <f t="shared" si="7"/>
        <v>3669328</v>
      </c>
      <c r="L57" s="10">
        <v>130000</v>
      </c>
      <c r="M57" s="10">
        <f t="shared" si="1"/>
        <v>3887000</v>
      </c>
      <c r="N57" s="10">
        <f t="shared" si="8"/>
        <v>135200</v>
      </c>
      <c r="O57" s="10">
        <f t="shared" si="9"/>
        <v>4042480</v>
      </c>
      <c r="P57" s="12" t="s">
        <v>15</v>
      </c>
    </row>
    <row r="58" spans="2:16">
      <c r="B58" s="7" t="s">
        <v>146</v>
      </c>
      <c r="C58" s="7">
        <v>4</v>
      </c>
      <c r="D58" s="8" t="s">
        <v>196</v>
      </c>
      <c r="E58" s="7" t="s">
        <v>13</v>
      </c>
      <c r="F58" s="9" t="s">
        <v>49</v>
      </c>
      <c r="G58" s="7">
        <v>29.9</v>
      </c>
      <c r="H58" s="10">
        <v>118000</v>
      </c>
      <c r="I58" s="10">
        <f t="shared" si="0"/>
        <v>3528200</v>
      </c>
      <c r="J58" s="10">
        <f t="shared" si="6"/>
        <v>122720</v>
      </c>
      <c r="K58" s="10">
        <f t="shared" si="7"/>
        <v>3669328</v>
      </c>
      <c r="L58" s="10">
        <v>130000</v>
      </c>
      <c r="M58" s="10">
        <f t="shared" si="1"/>
        <v>3887000</v>
      </c>
      <c r="N58" s="10">
        <f t="shared" si="8"/>
        <v>135200</v>
      </c>
      <c r="O58" s="10">
        <f t="shared" si="9"/>
        <v>4042480</v>
      </c>
      <c r="P58" s="12" t="s">
        <v>15</v>
      </c>
    </row>
    <row r="59" spans="2:16">
      <c r="B59" s="7" t="s">
        <v>146</v>
      </c>
      <c r="C59" s="7">
        <v>4</v>
      </c>
      <c r="D59" s="8" t="s">
        <v>197</v>
      </c>
      <c r="E59" s="7" t="s">
        <v>13</v>
      </c>
      <c r="F59" s="9" t="s">
        <v>49</v>
      </c>
      <c r="G59" s="7">
        <v>28.48</v>
      </c>
      <c r="H59" s="10">
        <v>119000</v>
      </c>
      <c r="I59" s="10">
        <f t="shared" si="0"/>
        <v>3389120</v>
      </c>
      <c r="J59" s="10">
        <f t="shared" si="6"/>
        <v>123760</v>
      </c>
      <c r="K59" s="10">
        <f t="shared" si="7"/>
        <v>3524684.8</v>
      </c>
      <c r="L59" s="10">
        <v>131000</v>
      </c>
      <c r="M59" s="10">
        <f t="shared" si="1"/>
        <v>3730880</v>
      </c>
      <c r="N59" s="10">
        <f t="shared" si="8"/>
        <v>136240</v>
      </c>
      <c r="O59" s="10">
        <f t="shared" si="9"/>
        <v>3880115.2</v>
      </c>
      <c r="P59" s="12" t="s">
        <v>15</v>
      </c>
    </row>
    <row r="60" spans="2:16">
      <c r="B60" s="7" t="s">
        <v>146</v>
      </c>
      <c r="C60" s="7">
        <v>4</v>
      </c>
      <c r="D60" s="8" t="s">
        <v>198</v>
      </c>
      <c r="E60" s="7" t="s">
        <v>13</v>
      </c>
      <c r="F60" s="7" t="s">
        <v>49</v>
      </c>
      <c r="G60" s="7">
        <v>30.35</v>
      </c>
      <c r="H60" s="10">
        <v>119000</v>
      </c>
      <c r="I60" s="10">
        <f t="shared" si="0"/>
        <v>3611650</v>
      </c>
      <c r="J60" s="10">
        <f t="shared" si="6"/>
        <v>123760</v>
      </c>
      <c r="K60" s="10">
        <f t="shared" si="7"/>
        <v>3756116</v>
      </c>
      <c r="L60" s="10">
        <v>131000</v>
      </c>
      <c r="M60" s="10">
        <f t="shared" si="1"/>
        <v>3975850</v>
      </c>
      <c r="N60" s="10">
        <f t="shared" si="8"/>
        <v>136240</v>
      </c>
      <c r="O60" s="10">
        <f t="shared" si="9"/>
        <v>4134884</v>
      </c>
      <c r="P60" s="12" t="s">
        <v>15</v>
      </c>
    </row>
    <row r="61" spans="10:14">
      <c r="J61">
        <f>AVERAGE(J9:J60)</f>
        <v>126550</v>
      </c>
      <c r="N61">
        <f>AVERAGE(N9:N60)</f>
        <v>140460</v>
      </c>
    </row>
  </sheetData>
  <mergeCells count="12">
    <mergeCell ref="H7:I7"/>
    <mergeCell ref="J7:K7"/>
    <mergeCell ref="L7:M7"/>
    <mergeCell ref="N7:O7"/>
    <mergeCell ref="B7:B8"/>
    <mergeCell ref="C7:C8"/>
    <mergeCell ref="D7:D8"/>
    <mergeCell ref="E7:E8"/>
    <mergeCell ref="F7:F8"/>
    <mergeCell ref="G7:G8"/>
    <mergeCell ref="P7:P8"/>
    <mergeCell ref="B2:P6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53"/>
  <sheetViews>
    <sheetView zoomScale="90" zoomScaleNormal="90" topLeftCell="A10" workbookViewId="0">
      <selection activeCell="S22" sqref="S22"/>
    </sheetView>
  </sheetViews>
  <sheetFormatPr defaultColWidth="9" defaultRowHeight="14.25"/>
  <cols>
    <col min="7" max="7" width="14.025" customWidth="1"/>
    <col min="8" max="8" width="10.4166666666667" hidden="1" customWidth="1"/>
    <col min="9" max="9" width="9" hidden="1" customWidth="1"/>
    <col min="10" max="11" width="12.625" customWidth="1"/>
    <col min="12" max="13" width="12.625" hidden="1" customWidth="1"/>
    <col min="14" max="15" width="12.625" customWidth="1"/>
    <col min="16" max="16" width="13.3666666666667" customWidth="1"/>
  </cols>
  <sheetData>
    <row r="2" spans="2:16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3" t="s">
        <v>6</v>
      </c>
      <c r="I7" s="3"/>
      <c r="J7" s="3" t="s">
        <v>6</v>
      </c>
      <c r="K7" s="3"/>
      <c r="L7" s="3" t="s">
        <v>7</v>
      </c>
      <c r="M7" s="3"/>
      <c r="N7" s="3" t="s">
        <v>7</v>
      </c>
      <c r="O7" s="3"/>
      <c r="P7" s="2" t="s">
        <v>8</v>
      </c>
    </row>
    <row r="8" spans="2:16">
      <c r="B8" s="4"/>
      <c r="C8" s="4"/>
      <c r="D8" s="4"/>
      <c r="E8" s="4"/>
      <c r="F8" s="4"/>
      <c r="G8" s="5"/>
      <c r="H8" s="3" t="s">
        <v>9</v>
      </c>
      <c r="I8" s="3" t="s">
        <v>10</v>
      </c>
      <c r="J8" s="3" t="s">
        <v>9</v>
      </c>
      <c r="K8" s="3" t="s">
        <v>10</v>
      </c>
      <c r="L8" s="3" t="s">
        <v>9</v>
      </c>
      <c r="M8" s="3" t="s">
        <v>10</v>
      </c>
      <c r="N8" s="3" t="s">
        <v>9</v>
      </c>
      <c r="O8" s="3" t="s">
        <v>10</v>
      </c>
      <c r="P8" s="5"/>
    </row>
    <row r="9" spans="2:16">
      <c r="B9" s="6" t="s">
        <v>199</v>
      </c>
      <c r="C9" s="7">
        <v>1</v>
      </c>
      <c r="D9" s="8" t="s">
        <v>200</v>
      </c>
      <c r="E9" s="7" t="s">
        <v>13</v>
      </c>
      <c r="F9" s="9" t="s">
        <v>49</v>
      </c>
      <c r="G9" s="8">
        <v>37.9</v>
      </c>
      <c r="H9" s="10">
        <v>141000</v>
      </c>
      <c r="I9" s="10">
        <f t="shared" ref="I9:I52" si="0">H9*G9</f>
        <v>5343900</v>
      </c>
      <c r="J9" s="10">
        <f>H9*1.04</f>
        <v>146640</v>
      </c>
      <c r="K9" s="10">
        <f>J9*G9</f>
        <v>5557656</v>
      </c>
      <c r="L9" s="10">
        <v>157000</v>
      </c>
      <c r="M9" s="10">
        <f t="shared" ref="M9:M52" si="1">L9*G9</f>
        <v>5950300</v>
      </c>
      <c r="N9" s="10">
        <f>L9*1.04</f>
        <v>163280</v>
      </c>
      <c r="O9" s="10">
        <f>N9*G9</f>
        <v>6188312</v>
      </c>
      <c r="P9" s="12" t="s">
        <v>15</v>
      </c>
    </row>
    <row r="10" spans="2:16">
      <c r="B10" s="6" t="s">
        <v>199</v>
      </c>
      <c r="C10" s="7">
        <v>1</v>
      </c>
      <c r="D10" s="8" t="s">
        <v>201</v>
      </c>
      <c r="E10" s="7" t="s">
        <v>13</v>
      </c>
      <c r="F10" s="9" t="s">
        <v>49</v>
      </c>
      <c r="G10" s="8">
        <v>31.05</v>
      </c>
      <c r="H10" s="10">
        <v>140000</v>
      </c>
      <c r="I10" s="10">
        <f t="shared" si="0"/>
        <v>4347000</v>
      </c>
      <c r="J10" s="10">
        <f t="shared" ref="J10:J52" si="2">H10*1.04</f>
        <v>145600</v>
      </c>
      <c r="K10" s="10">
        <f t="shared" ref="K10:K52" si="3">J10*G10</f>
        <v>4520880</v>
      </c>
      <c r="L10" s="10">
        <v>156000</v>
      </c>
      <c r="M10" s="10">
        <f t="shared" si="1"/>
        <v>4843800</v>
      </c>
      <c r="N10" s="10">
        <f t="shared" ref="N10:N52" si="4">L10*1.04</f>
        <v>162240</v>
      </c>
      <c r="O10" s="10">
        <f t="shared" ref="O10:O52" si="5">N10*G10</f>
        <v>5037552</v>
      </c>
      <c r="P10" s="12" t="s">
        <v>15</v>
      </c>
    </row>
    <row r="11" spans="2:16">
      <c r="B11" s="6" t="s">
        <v>199</v>
      </c>
      <c r="C11" s="7">
        <v>1</v>
      </c>
      <c r="D11" s="8" t="s">
        <v>202</v>
      </c>
      <c r="E11" s="7" t="s">
        <v>13</v>
      </c>
      <c r="F11" s="9" t="s">
        <v>49</v>
      </c>
      <c r="G11" s="8">
        <v>31.05</v>
      </c>
      <c r="H11" s="10">
        <v>140000</v>
      </c>
      <c r="I11" s="10">
        <f t="shared" si="0"/>
        <v>4347000</v>
      </c>
      <c r="J11" s="10">
        <f t="shared" si="2"/>
        <v>145600</v>
      </c>
      <c r="K11" s="10">
        <f t="shared" si="3"/>
        <v>4520880</v>
      </c>
      <c r="L11" s="10">
        <v>156000</v>
      </c>
      <c r="M11" s="10">
        <f t="shared" si="1"/>
        <v>4843800</v>
      </c>
      <c r="N11" s="10">
        <f t="shared" si="4"/>
        <v>162240</v>
      </c>
      <c r="O11" s="10">
        <f t="shared" si="5"/>
        <v>5037552</v>
      </c>
      <c r="P11" s="12" t="s">
        <v>15</v>
      </c>
    </row>
    <row r="12" spans="2:16">
      <c r="B12" s="6" t="s">
        <v>199</v>
      </c>
      <c r="C12" s="7">
        <v>1</v>
      </c>
      <c r="D12" s="8" t="s">
        <v>203</v>
      </c>
      <c r="E12" s="7" t="s">
        <v>13</v>
      </c>
      <c r="F12" s="9" t="s">
        <v>49</v>
      </c>
      <c r="G12" s="8">
        <v>32.39</v>
      </c>
      <c r="H12" s="10">
        <v>140000</v>
      </c>
      <c r="I12" s="10">
        <f t="shared" si="0"/>
        <v>4534600</v>
      </c>
      <c r="J12" s="10">
        <f t="shared" si="2"/>
        <v>145600</v>
      </c>
      <c r="K12" s="10">
        <f t="shared" si="3"/>
        <v>4715984</v>
      </c>
      <c r="L12" s="10">
        <v>156000</v>
      </c>
      <c r="M12" s="10">
        <f t="shared" si="1"/>
        <v>5052840</v>
      </c>
      <c r="N12" s="10">
        <f t="shared" si="4"/>
        <v>162240</v>
      </c>
      <c r="O12" s="10">
        <f t="shared" si="5"/>
        <v>5254953.6</v>
      </c>
      <c r="P12" s="12" t="s">
        <v>15</v>
      </c>
    </row>
    <row r="13" spans="2:16">
      <c r="B13" s="6" t="s">
        <v>199</v>
      </c>
      <c r="C13" s="6">
        <v>1</v>
      </c>
      <c r="D13" s="10" t="s">
        <v>204</v>
      </c>
      <c r="E13" s="7" t="s">
        <v>13</v>
      </c>
      <c r="F13" s="9" t="s">
        <v>49</v>
      </c>
      <c r="G13" s="8">
        <v>32.53</v>
      </c>
      <c r="H13" s="10">
        <v>140000</v>
      </c>
      <c r="I13" s="10">
        <f t="shared" si="0"/>
        <v>4554200</v>
      </c>
      <c r="J13" s="10">
        <f t="shared" si="2"/>
        <v>145600</v>
      </c>
      <c r="K13" s="10">
        <f t="shared" si="3"/>
        <v>4736368</v>
      </c>
      <c r="L13" s="10">
        <v>156000</v>
      </c>
      <c r="M13" s="10">
        <f t="shared" si="1"/>
        <v>5074680</v>
      </c>
      <c r="N13" s="10">
        <f t="shared" si="4"/>
        <v>162240</v>
      </c>
      <c r="O13" s="10">
        <f t="shared" si="5"/>
        <v>5277667.2</v>
      </c>
      <c r="P13" s="12" t="s">
        <v>15</v>
      </c>
    </row>
    <row r="14" spans="2:16">
      <c r="B14" s="6" t="s">
        <v>199</v>
      </c>
      <c r="C14" s="6">
        <v>1</v>
      </c>
      <c r="D14" s="8" t="s">
        <v>205</v>
      </c>
      <c r="E14" s="7" t="s">
        <v>13</v>
      </c>
      <c r="F14" s="9" t="s">
        <v>49</v>
      </c>
      <c r="G14" s="8">
        <v>31.05</v>
      </c>
      <c r="H14" s="10">
        <v>140000</v>
      </c>
      <c r="I14" s="10">
        <f t="shared" si="0"/>
        <v>4347000</v>
      </c>
      <c r="J14" s="10">
        <f t="shared" si="2"/>
        <v>145600</v>
      </c>
      <c r="K14" s="10">
        <f t="shared" si="3"/>
        <v>4520880</v>
      </c>
      <c r="L14" s="10">
        <v>156000</v>
      </c>
      <c r="M14" s="10">
        <f t="shared" si="1"/>
        <v>4843800</v>
      </c>
      <c r="N14" s="10">
        <f t="shared" si="4"/>
        <v>162240</v>
      </c>
      <c r="O14" s="10">
        <f t="shared" si="5"/>
        <v>5037552</v>
      </c>
      <c r="P14" s="13" t="s">
        <v>21</v>
      </c>
    </row>
    <row r="15" spans="2:16">
      <c r="B15" s="6" t="s">
        <v>199</v>
      </c>
      <c r="C15" s="6">
        <v>1</v>
      </c>
      <c r="D15" s="8" t="s">
        <v>206</v>
      </c>
      <c r="E15" s="7" t="s">
        <v>13</v>
      </c>
      <c r="F15" s="9" t="s">
        <v>49</v>
      </c>
      <c r="G15" s="8">
        <v>31.05</v>
      </c>
      <c r="H15" s="10">
        <v>140000</v>
      </c>
      <c r="I15" s="10">
        <f t="shared" si="0"/>
        <v>4347000</v>
      </c>
      <c r="J15" s="10">
        <f t="shared" si="2"/>
        <v>145600</v>
      </c>
      <c r="K15" s="10">
        <f t="shared" si="3"/>
        <v>4520880</v>
      </c>
      <c r="L15" s="10">
        <v>156000</v>
      </c>
      <c r="M15" s="10">
        <f t="shared" si="1"/>
        <v>4843800</v>
      </c>
      <c r="N15" s="10">
        <f t="shared" si="4"/>
        <v>162240</v>
      </c>
      <c r="O15" s="10">
        <f t="shared" si="5"/>
        <v>5037552</v>
      </c>
      <c r="P15" s="12" t="s">
        <v>15</v>
      </c>
    </row>
    <row r="16" spans="2:16">
      <c r="B16" s="6" t="s">
        <v>199</v>
      </c>
      <c r="C16" s="6">
        <v>1</v>
      </c>
      <c r="D16" s="8" t="s">
        <v>207</v>
      </c>
      <c r="E16" s="7" t="s">
        <v>13</v>
      </c>
      <c r="F16" s="9" t="s">
        <v>49</v>
      </c>
      <c r="G16" s="8">
        <v>31.05</v>
      </c>
      <c r="H16" s="10">
        <v>140000</v>
      </c>
      <c r="I16" s="10">
        <f t="shared" si="0"/>
        <v>4347000</v>
      </c>
      <c r="J16" s="10">
        <f t="shared" si="2"/>
        <v>145600</v>
      </c>
      <c r="K16" s="10">
        <f t="shared" si="3"/>
        <v>4520880</v>
      </c>
      <c r="L16" s="10">
        <v>156000</v>
      </c>
      <c r="M16" s="10">
        <f t="shared" si="1"/>
        <v>4843800</v>
      </c>
      <c r="N16" s="10">
        <f t="shared" si="4"/>
        <v>162240</v>
      </c>
      <c r="O16" s="10">
        <f t="shared" si="5"/>
        <v>5037552</v>
      </c>
      <c r="P16" s="13" t="s">
        <v>21</v>
      </c>
    </row>
    <row r="17" spans="2:16">
      <c r="B17" s="6" t="s">
        <v>199</v>
      </c>
      <c r="C17" s="6">
        <v>1</v>
      </c>
      <c r="D17" s="8" t="s">
        <v>208</v>
      </c>
      <c r="E17" s="7" t="s">
        <v>13</v>
      </c>
      <c r="F17" s="9" t="s">
        <v>49</v>
      </c>
      <c r="G17" s="8">
        <v>31.05</v>
      </c>
      <c r="H17" s="10">
        <v>140000</v>
      </c>
      <c r="I17" s="10">
        <f t="shared" si="0"/>
        <v>4347000</v>
      </c>
      <c r="J17" s="10">
        <f t="shared" si="2"/>
        <v>145600</v>
      </c>
      <c r="K17" s="10">
        <f t="shared" si="3"/>
        <v>4520880</v>
      </c>
      <c r="L17" s="10">
        <v>156000</v>
      </c>
      <c r="M17" s="10">
        <f t="shared" si="1"/>
        <v>4843800</v>
      </c>
      <c r="N17" s="10">
        <f t="shared" si="4"/>
        <v>162240</v>
      </c>
      <c r="O17" s="10">
        <f t="shared" si="5"/>
        <v>5037552</v>
      </c>
      <c r="P17" s="12" t="s">
        <v>15</v>
      </c>
    </row>
    <row r="18" spans="2:16">
      <c r="B18" s="6" t="s">
        <v>199</v>
      </c>
      <c r="C18" s="6">
        <v>1</v>
      </c>
      <c r="D18" s="8" t="s">
        <v>209</v>
      </c>
      <c r="E18" s="7" t="s">
        <v>13</v>
      </c>
      <c r="F18" s="9" t="s">
        <v>49</v>
      </c>
      <c r="G18" s="8">
        <v>31.05</v>
      </c>
      <c r="H18" s="10">
        <v>140000</v>
      </c>
      <c r="I18" s="10">
        <f t="shared" si="0"/>
        <v>4347000</v>
      </c>
      <c r="J18" s="10">
        <f t="shared" si="2"/>
        <v>145600</v>
      </c>
      <c r="K18" s="10">
        <f t="shared" si="3"/>
        <v>4520880</v>
      </c>
      <c r="L18" s="10">
        <v>156000</v>
      </c>
      <c r="M18" s="10">
        <f t="shared" si="1"/>
        <v>4843800</v>
      </c>
      <c r="N18" s="10">
        <f t="shared" si="4"/>
        <v>162240</v>
      </c>
      <c r="O18" s="10">
        <f t="shared" si="5"/>
        <v>5037552</v>
      </c>
      <c r="P18" s="12" t="s">
        <v>15</v>
      </c>
    </row>
    <row r="19" spans="2:16">
      <c r="B19" s="6" t="s">
        <v>199</v>
      </c>
      <c r="C19" s="6">
        <v>1</v>
      </c>
      <c r="D19" s="8" t="s">
        <v>210</v>
      </c>
      <c r="E19" s="7" t="s">
        <v>48</v>
      </c>
      <c r="F19" s="9" t="s">
        <v>49</v>
      </c>
      <c r="G19" s="8">
        <v>37.85</v>
      </c>
      <c r="H19" s="10">
        <v>141000</v>
      </c>
      <c r="I19" s="10">
        <f t="shared" si="0"/>
        <v>5336850</v>
      </c>
      <c r="J19" s="10">
        <f t="shared" si="2"/>
        <v>146640</v>
      </c>
      <c r="K19" s="10">
        <f t="shared" si="3"/>
        <v>5550324</v>
      </c>
      <c r="L19" s="10">
        <v>157000</v>
      </c>
      <c r="M19" s="10">
        <f t="shared" si="1"/>
        <v>5942450</v>
      </c>
      <c r="N19" s="10">
        <f t="shared" si="4"/>
        <v>163280</v>
      </c>
      <c r="O19" s="10">
        <f t="shared" si="5"/>
        <v>6180148</v>
      </c>
      <c r="P19" s="12" t="s">
        <v>15</v>
      </c>
    </row>
    <row r="20" spans="2:16">
      <c r="B20" s="6" t="s">
        <v>199</v>
      </c>
      <c r="C20" s="6">
        <v>2</v>
      </c>
      <c r="D20" s="8" t="s">
        <v>211</v>
      </c>
      <c r="E20" s="7" t="s">
        <v>13</v>
      </c>
      <c r="F20" s="9" t="s">
        <v>49</v>
      </c>
      <c r="G20" s="8">
        <v>37.9</v>
      </c>
      <c r="H20" s="10">
        <v>113500</v>
      </c>
      <c r="I20" s="10">
        <f t="shared" si="0"/>
        <v>4301650</v>
      </c>
      <c r="J20" s="10">
        <f t="shared" si="2"/>
        <v>118040</v>
      </c>
      <c r="K20" s="10">
        <f t="shared" si="3"/>
        <v>4473716</v>
      </c>
      <c r="L20" s="10">
        <v>126000</v>
      </c>
      <c r="M20" s="10">
        <f t="shared" si="1"/>
        <v>4775400</v>
      </c>
      <c r="N20" s="10">
        <f t="shared" si="4"/>
        <v>131040</v>
      </c>
      <c r="O20" s="10">
        <f t="shared" si="5"/>
        <v>4966416</v>
      </c>
      <c r="P20" s="12" t="s">
        <v>15</v>
      </c>
    </row>
    <row r="21" spans="2:16">
      <c r="B21" s="6" t="s">
        <v>199</v>
      </c>
      <c r="C21" s="6">
        <v>2</v>
      </c>
      <c r="D21" s="8" t="s">
        <v>212</v>
      </c>
      <c r="E21" s="7" t="s">
        <v>13</v>
      </c>
      <c r="F21" s="9" t="s">
        <v>49</v>
      </c>
      <c r="G21" s="8">
        <v>31.05</v>
      </c>
      <c r="H21" s="10">
        <v>112500</v>
      </c>
      <c r="I21" s="10">
        <f t="shared" si="0"/>
        <v>3493125</v>
      </c>
      <c r="J21" s="10">
        <f t="shared" si="2"/>
        <v>117000</v>
      </c>
      <c r="K21" s="10">
        <f t="shared" si="3"/>
        <v>3632850</v>
      </c>
      <c r="L21" s="10">
        <v>125000</v>
      </c>
      <c r="M21" s="10">
        <f t="shared" si="1"/>
        <v>3881250</v>
      </c>
      <c r="N21" s="10">
        <f t="shared" si="4"/>
        <v>130000</v>
      </c>
      <c r="O21" s="10">
        <f t="shared" si="5"/>
        <v>4036500</v>
      </c>
      <c r="P21" s="12" t="s">
        <v>15</v>
      </c>
    </row>
    <row r="22" spans="2:16">
      <c r="B22" s="6" t="s">
        <v>199</v>
      </c>
      <c r="C22" s="6">
        <v>2</v>
      </c>
      <c r="D22" s="8" t="s">
        <v>213</v>
      </c>
      <c r="E22" s="7" t="s">
        <v>13</v>
      </c>
      <c r="F22" s="9" t="s">
        <v>49</v>
      </c>
      <c r="G22" s="8">
        <v>31.05</v>
      </c>
      <c r="H22" s="10">
        <v>112500</v>
      </c>
      <c r="I22" s="10">
        <f t="shared" si="0"/>
        <v>3493125</v>
      </c>
      <c r="J22" s="10">
        <f t="shared" si="2"/>
        <v>117000</v>
      </c>
      <c r="K22" s="10">
        <f t="shared" si="3"/>
        <v>3632850</v>
      </c>
      <c r="L22" s="10">
        <v>125000</v>
      </c>
      <c r="M22" s="10">
        <f t="shared" si="1"/>
        <v>3881250</v>
      </c>
      <c r="N22" s="10">
        <f t="shared" si="4"/>
        <v>130000</v>
      </c>
      <c r="O22" s="10">
        <f t="shared" si="5"/>
        <v>4036500</v>
      </c>
      <c r="P22" s="12" t="s">
        <v>15</v>
      </c>
    </row>
    <row r="23" spans="2:16">
      <c r="B23" s="6" t="s">
        <v>199</v>
      </c>
      <c r="C23" s="6">
        <v>2</v>
      </c>
      <c r="D23" s="8" t="s">
        <v>214</v>
      </c>
      <c r="E23" s="7" t="s">
        <v>13</v>
      </c>
      <c r="F23" s="9" t="s">
        <v>49</v>
      </c>
      <c r="G23" s="8">
        <v>32.39</v>
      </c>
      <c r="H23" s="10">
        <v>112500</v>
      </c>
      <c r="I23" s="10">
        <f t="shared" si="0"/>
        <v>3643875</v>
      </c>
      <c r="J23" s="10">
        <f t="shared" si="2"/>
        <v>117000</v>
      </c>
      <c r="K23" s="10">
        <f t="shared" si="3"/>
        <v>3789630</v>
      </c>
      <c r="L23" s="10">
        <v>125000</v>
      </c>
      <c r="M23" s="10">
        <f t="shared" si="1"/>
        <v>4048750</v>
      </c>
      <c r="N23" s="10">
        <f t="shared" si="4"/>
        <v>130000</v>
      </c>
      <c r="O23" s="10">
        <f t="shared" si="5"/>
        <v>4210700</v>
      </c>
      <c r="P23" s="12" t="s">
        <v>15</v>
      </c>
    </row>
    <row r="24" spans="2:16">
      <c r="B24" s="6" t="s">
        <v>199</v>
      </c>
      <c r="C24" s="6">
        <v>2</v>
      </c>
      <c r="D24" s="8" t="s">
        <v>215</v>
      </c>
      <c r="E24" s="7" t="s">
        <v>13</v>
      </c>
      <c r="F24" s="9" t="s">
        <v>49</v>
      </c>
      <c r="G24" s="8">
        <v>32.53</v>
      </c>
      <c r="H24" s="10">
        <v>112500</v>
      </c>
      <c r="I24" s="10">
        <f t="shared" si="0"/>
        <v>3659625</v>
      </c>
      <c r="J24" s="10">
        <f t="shared" si="2"/>
        <v>117000</v>
      </c>
      <c r="K24" s="10">
        <f t="shared" si="3"/>
        <v>3806010</v>
      </c>
      <c r="L24" s="10">
        <v>125000</v>
      </c>
      <c r="M24" s="10">
        <f t="shared" si="1"/>
        <v>4066250</v>
      </c>
      <c r="N24" s="10">
        <f t="shared" si="4"/>
        <v>130000</v>
      </c>
      <c r="O24" s="10">
        <f t="shared" si="5"/>
        <v>4228900</v>
      </c>
      <c r="P24" s="12" t="s">
        <v>15</v>
      </c>
    </row>
    <row r="25" spans="2:16">
      <c r="B25" s="6" t="s">
        <v>199</v>
      </c>
      <c r="C25" s="6">
        <v>2</v>
      </c>
      <c r="D25" s="8" t="s">
        <v>216</v>
      </c>
      <c r="E25" s="7" t="s">
        <v>13</v>
      </c>
      <c r="F25" s="9" t="s">
        <v>49</v>
      </c>
      <c r="G25" s="8">
        <v>31.05</v>
      </c>
      <c r="H25" s="10">
        <v>112500</v>
      </c>
      <c r="I25" s="10">
        <f t="shared" si="0"/>
        <v>3493125</v>
      </c>
      <c r="J25" s="10">
        <f t="shared" si="2"/>
        <v>117000</v>
      </c>
      <c r="K25" s="10">
        <f t="shared" si="3"/>
        <v>3632850</v>
      </c>
      <c r="L25" s="10">
        <v>125000</v>
      </c>
      <c r="M25" s="10">
        <f t="shared" si="1"/>
        <v>3881250</v>
      </c>
      <c r="N25" s="10">
        <f t="shared" si="4"/>
        <v>130000</v>
      </c>
      <c r="O25" s="10">
        <f t="shared" si="5"/>
        <v>4036500</v>
      </c>
      <c r="P25" s="12" t="s">
        <v>15</v>
      </c>
    </row>
    <row r="26" spans="2:16">
      <c r="B26" s="6" t="s">
        <v>199</v>
      </c>
      <c r="C26" s="6">
        <v>2</v>
      </c>
      <c r="D26" s="8" t="s">
        <v>217</v>
      </c>
      <c r="E26" s="7" t="s">
        <v>13</v>
      </c>
      <c r="F26" s="9" t="s">
        <v>49</v>
      </c>
      <c r="G26" s="8">
        <v>31.05</v>
      </c>
      <c r="H26" s="10">
        <v>112500</v>
      </c>
      <c r="I26" s="10">
        <f t="shared" si="0"/>
        <v>3493125</v>
      </c>
      <c r="J26" s="10">
        <f t="shared" si="2"/>
        <v>117000</v>
      </c>
      <c r="K26" s="10">
        <f t="shared" si="3"/>
        <v>3632850</v>
      </c>
      <c r="L26" s="10">
        <v>125000</v>
      </c>
      <c r="M26" s="10">
        <f t="shared" si="1"/>
        <v>3881250</v>
      </c>
      <c r="N26" s="10">
        <f t="shared" si="4"/>
        <v>130000</v>
      </c>
      <c r="O26" s="10">
        <f t="shared" si="5"/>
        <v>4036500</v>
      </c>
      <c r="P26" s="12" t="s">
        <v>15</v>
      </c>
    </row>
    <row r="27" spans="2:16">
      <c r="B27" s="6" t="s">
        <v>199</v>
      </c>
      <c r="C27" s="6">
        <v>2</v>
      </c>
      <c r="D27" s="8" t="s">
        <v>218</v>
      </c>
      <c r="E27" s="7" t="s">
        <v>13</v>
      </c>
      <c r="F27" s="9" t="s">
        <v>49</v>
      </c>
      <c r="G27" s="8">
        <v>31.05</v>
      </c>
      <c r="H27" s="10">
        <v>112500</v>
      </c>
      <c r="I27" s="10">
        <f t="shared" si="0"/>
        <v>3493125</v>
      </c>
      <c r="J27" s="10">
        <f t="shared" si="2"/>
        <v>117000</v>
      </c>
      <c r="K27" s="10">
        <f t="shared" si="3"/>
        <v>3632850</v>
      </c>
      <c r="L27" s="10">
        <v>125000</v>
      </c>
      <c r="M27" s="10">
        <f t="shared" si="1"/>
        <v>3881250</v>
      </c>
      <c r="N27" s="10">
        <f t="shared" si="4"/>
        <v>130000</v>
      </c>
      <c r="O27" s="10">
        <f t="shared" si="5"/>
        <v>4036500</v>
      </c>
      <c r="P27" s="13" t="s">
        <v>21</v>
      </c>
    </row>
    <row r="28" spans="2:16">
      <c r="B28" s="6" t="s">
        <v>199</v>
      </c>
      <c r="C28" s="6">
        <v>2</v>
      </c>
      <c r="D28" s="8" t="s">
        <v>219</v>
      </c>
      <c r="E28" s="7" t="s">
        <v>13</v>
      </c>
      <c r="F28" s="9" t="s">
        <v>49</v>
      </c>
      <c r="G28" s="8">
        <v>31.05</v>
      </c>
      <c r="H28" s="10">
        <v>112500</v>
      </c>
      <c r="I28" s="10">
        <f t="shared" si="0"/>
        <v>3493125</v>
      </c>
      <c r="J28" s="10">
        <f t="shared" si="2"/>
        <v>117000</v>
      </c>
      <c r="K28" s="10">
        <f t="shared" si="3"/>
        <v>3632850</v>
      </c>
      <c r="L28" s="10">
        <v>125000</v>
      </c>
      <c r="M28" s="10">
        <f t="shared" si="1"/>
        <v>3881250</v>
      </c>
      <c r="N28" s="10">
        <f t="shared" si="4"/>
        <v>130000</v>
      </c>
      <c r="O28" s="10">
        <f t="shared" si="5"/>
        <v>4036500</v>
      </c>
      <c r="P28" s="13" t="s">
        <v>21</v>
      </c>
    </row>
    <row r="29" spans="2:16">
      <c r="B29" s="6" t="s">
        <v>199</v>
      </c>
      <c r="C29" s="6">
        <v>2</v>
      </c>
      <c r="D29" s="8" t="s">
        <v>220</v>
      </c>
      <c r="E29" s="7" t="s">
        <v>13</v>
      </c>
      <c r="F29" s="9" t="s">
        <v>49</v>
      </c>
      <c r="G29" s="8">
        <v>31.05</v>
      </c>
      <c r="H29" s="10">
        <v>112500</v>
      </c>
      <c r="I29" s="10">
        <f t="shared" si="0"/>
        <v>3493125</v>
      </c>
      <c r="J29" s="10">
        <f t="shared" si="2"/>
        <v>117000</v>
      </c>
      <c r="K29" s="10">
        <f t="shared" si="3"/>
        <v>3632850</v>
      </c>
      <c r="L29" s="10">
        <v>125000</v>
      </c>
      <c r="M29" s="10">
        <f t="shared" si="1"/>
        <v>3881250</v>
      </c>
      <c r="N29" s="10">
        <f t="shared" si="4"/>
        <v>130000</v>
      </c>
      <c r="O29" s="10">
        <f t="shared" si="5"/>
        <v>4036500</v>
      </c>
      <c r="P29" s="13" t="s">
        <v>21</v>
      </c>
    </row>
    <row r="30" spans="2:16">
      <c r="B30" s="6" t="s">
        <v>199</v>
      </c>
      <c r="C30" s="6">
        <v>2</v>
      </c>
      <c r="D30" s="8" t="s">
        <v>221</v>
      </c>
      <c r="E30" s="7" t="s">
        <v>48</v>
      </c>
      <c r="F30" s="9" t="s">
        <v>49</v>
      </c>
      <c r="G30" s="8">
        <v>37.85</v>
      </c>
      <c r="H30" s="10">
        <v>113500</v>
      </c>
      <c r="I30" s="10">
        <f t="shared" si="0"/>
        <v>4295975</v>
      </c>
      <c r="J30" s="10">
        <f t="shared" si="2"/>
        <v>118040</v>
      </c>
      <c r="K30" s="10">
        <f t="shared" si="3"/>
        <v>4467814</v>
      </c>
      <c r="L30" s="10">
        <v>126000</v>
      </c>
      <c r="M30" s="10">
        <f t="shared" si="1"/>
        <v>4769100</v>
      </c>
      <c r="N30" s="10">
        <f t="shared" si="4"/>
        <v>131040</v>
      </c>
      <c r="O30" s="10">
        <f t="shared" si="5"/>
        <v>4959864</v>
      </c>
      <c r="P30" s="12" t="s">
        <v>15</v>
      </c>
    </row>
    <row r="31" spans="2:16">
      <c r="B31" s="6" t="s">
        <v>199</v>
      </c>
      <c r="C31" s="6">
        <v>3</v>
      </c>
      <c r="D31" s="8" t="s">
        <v>222</v>
      </c>
      <c r="E31" s="7" t="s">
        <v>13</v>
      </c>
      <c r="F31" s="9" t="s">
        <v>49</v>
      </c>
      <c r="G31" s="8">
        <v>37.9</v>
      </c>
      <c r="H31" s="10">
        <v>116000</v>
      </c>
      <c r="I31" s="10">
        <f t="shared" si="0"/>
        <v>4396400</v>
      </c>
      <c r="J31" s="10">
        <f t="shared" si="2"/>
        <v>120640</v>
      </c>
      <c r="K31" s="10">
        <f t="shared" si="3"/>
        <v>4572256</v>
      </c>
      <c r="L31" s="10">
        <v>129000</v>
      </c>
      <c r="M31" s="10">
        <f t="shared" si="1"/>
        <v>4889100</v>
      </c>
      <c r="N31" s="10">
        <f t="shared" si="4"/>
        <v>134160</v>
      </c>
      <c r="O31" s="10">
        <f t="shared" si="5"/>
        <v>5084664</v>
      </c>
      <c r="P31" s="12" t="s">
        <v>15</v>
      </c>
    </row>
    <row r="32" spans="2:16">
      <c r="B32" s="6" t="s">
        <v>199</v>
      </c>
      <c r="C32" s="6">
        <v>3</v>
      </c>
      <c r="D32" s="8" t="s">
        <v>223</v>
      </c>
      <c r="E32" s="7" t="s">
        <v>13</v>
      </c>
      <c r="F32" s="9" t="s">
        <v>49</v>
      </c>
      <c r="G32" s="8">
        <v>31.05</v>
      </c>
      <c r="H32" s="10">
        <v>115000</v>
      </c>
      <c r="I32" s="10">
        <f t="shared" si="0"/>
        <v>3570750</v>
      </c>
      <c r="J32" s="10">
        <f t="shared" si="2"/>
        <v>119600</v>
      </c>
      <c r="K32" s="10">
        <f t="shared" si="3"/>
        <v>3713580</v>
      </c>
      <c r="L32" s="10">
        <v>128000</v>
      </c>
      <c r="M32" s="10">
        <f t="shared" si="1"/>
        <v>3974400</v>
      </c>
      <c r="N32" s="10">
        <f t="shared" si="4"/>
        <v>133120</v>
      </c>
      <c r="O32" s="10">
        <f t="shared" si="5"/>
        <v>4133376</v>
      </c>
      <c r="P32" s="12" t="s">
        <v>15</v>
      </c>
    </row>
    <row r="33" spans="2:16">
      <c r="B33" s="6" t="s">
        <v>199</v>
      </c>
      <c r="C33" s="6">
        <v>3</v>
      </c>
      <c r="D33" s="8" t="s">
        <v>224</v>
      </c>
      <c r="E33" s="7" t="s">
        <v>13</v>
      </c>
      <c r="F33" s="9" t="s">
        <v>49</v>
      </c>
      <c r="G33" s="8">
        <v>31.05</v>
      </c>
      <c r="H33" s="10">
        <v>115000</v>
      </c>
      <c r="I33" s="10">
        <f t="shared" si="0"/>
        <v>3570750</v>
      </c>
      <c r="J33" s="10">
        <f t="shared" si="2"/>
        <v>119600</v>
      </c>
      <c r="K33" s="10">
        <f t="shared" si="3"/>
        <v>3713580</v>
      </c>
      <c r="L33" s="10">
        <v>128000</v>
      </c>
      <c r="M33" s="10">
        <f t="shared" si="1"/>
        <v>3974400</v>
      </c>
      <c r="N33" s="10">
        <f t="shared" si="4"/>
        <v>133120</v>
      </c>
      <c r="O33" s="10">
        <f t="shared" si="5"/>
        <v>4133376</v>
      </c>
      <c r="P33" s="12" t="s">
        <v>15</v>
      </c>
    </row>
    <row r="34" spans="2:16">
      <c r="B34" s="6" t="s">
        <v>199</v>
      </c>
      <c r="C34" s="6">
        <v>3</v>
      </c>
      <c r="D34" s="8" t="s">
        <v>225</v>
      </c>
      <c r="E34" s="7" t="s">
        <v>13</v>
      </c>
      <c r="F34" s="9" t="s">
        <v>49</v>
      </c>
      <c r="G34" s="8">
        <v>32.39</v>
      </c>
      <c r="H34" s="10">
        <v>115000</v>
      </c>
      <c r="I34" s="10">
        <f t="shared" si="0"/>
        <v>3724850</v>
      </c>
      <c r="J34" s="10">
        <f t="shared" si="2"/>
        <v>119600</v>
      </c>
      <c r="K34" s="10">
        <f t="shared" si="3"/>
        <v>3873844</v>
      </c>
      <c r="L34" s="10">
        <v>128000</v>
      </c>
      <c r="M34" s="10">
        <f t="shared" si="1"/>
        <v>4145920</v>
      </c>
      <c r="N34" s="10">
        <f t="shared" si="4"/>
        <v>133120</v>
      </c>
      <c r="O34" s="10">
        <f t="shared" si="5"/>
        <v>4311756.8</v>
      </c>
      <c r="P34" s="12" t="s">
        <v>15</v>
      </c>
    </row>
    <row r="35" spans="2:16">
      <c r="B35" s="6" t="s">
        <v>199</v>
      </c>
      <c r="C35" s="6">
        <v>3</v>
      </c>
      <c r="D35" s="8" t="s">
        <v>226</v>
      </c>
      <c r="E35" s="7" t="s">
        <v>13</v>
      </c>
      <c r="F35" s="9" t="s">
        <v>49</v>
      </c>
      <c r="G35" s="8">
        <v>32.53</v>
      </c>
      <c r="H35" s="10">
        <v>115000</v>
      </c>
      <c r="I35" s="10">
        <f t="shared" si="0"/>
        <v>3740950</v>
      </c>
      <c r="J35" s="10">
        <f t="shared" si="2"/>
        <v>119600</v>
      </c>
      <c r="K35" s="10">
        <f t="shared" si="3"/>
        <v>3890588</v>
      </c>
      <c r="L35" s="10">
        <v>128000</v>
      </c>
      <c r="M35" s="10">
        <f t="shared" si="1"/>
        <v>4163840</v>
      </c>
      <c r="N35" s="10">
        <f t="shared" si="4"/>
        <v>133120</v>
      </c>
      <c r="O35" s="10">
        <f t="shared" si="5"/>
        <v>4330393.6</v>
      </c>
      <c r="P35" s="12" t="s">
        <v>15</v>
      </c>
    </row>
    <row r="36" spans="2:16">
      <c r="B36" s="6" t="s">
        <v>199</v>
      </c>
      <c r="C36" s="6">
        <v>3</v>
      </c>
      <c r="D36" s="8" t="s">
        <v>227</v>
      </c>
      <c r="E36" s="7" t="s">
        <v>13</v>
      </c>
      <c r="F36" s="9" t="s">
        <v>49</v>
      </c>
      <c r="G36" s="8">
        <v>31.05</v>
      </c>
      <c r="H36" s="10">
        <v>115000</v>
      </c>
      <c r="I36" s="10">
        <f t="shared" si="0"/>
        <v>3570750</v>
      </c>
      <c r="J36" s="10">
        <f t="shared" si="2"/>
        <v>119600</v>
      </c>
      <c r="K36" s="10">
        <f t="shared" si="3"/>
        <v>3713580</v>
      </c>
      <c r="L36" s="10">
        <v>128000</v>
      </c>
      <c r="M36" s="10">
        <f t="shared" si="1"/>
        <v>3974400</v>
      </c>
      <c r="N36" s="10">
        <f t="shared" si="4"/>
        <v>133120</v>
      </c>
      <c r="O36" s="10">
        <f t="shared" si="5"/>
        <v>4133376</v>
      </c>
      <c r="P36" s="12" t="s">
        <v>15</v>
      </c>
    </row>
    <row r="37" spans="2:16">
      <c r="B37" s="6" t="s">
        <v>199</v>
      </c>
      <c r="C37" s="6">
        <v>3</v>
      </c>
      <c r="D37" s="8" t="s">
        <v>228</v>
      </c>
      <c r="E37" s="7" t="s">
        <v>13</v>
      </c>
      <c r="F37" s="9" t="s">
        <v>49</v>
      </c>
      <c r="G37" s="8">
        <v>31.05</v>
      </c>
      <c r="H37" s="10">
        <v>115000</v>
      </c>
      <c r="I37" s="10">
        <f t="shared" si="0"/>
        <v>3570750</v>
      </c>
      <c r="J37" s="10">
        <f t="shared" si="2"/>
        <v>119600</v>
      </c>
      <c r="K37" s="10">
        <f t="shared" si="3"/>
        <v>3713580</v>
      </c>
      <c r="L37" s="10">
        <v>128000</v>
      </c>
      <c r="M37" s="10">
        <f t="shared" si="1"/>
        <v>3974400</v>
      </c>
      <c r="N37" s="10">
        <f t="shared" si="4"/>
        <v>133120</v>
      </c>
      <c r="O37" s="10">
        <f t="shared" si="5"/>
        <v>4133376</v>
      </c>
      <c r="P37" s="12" t="s">
        <v>15</v>
      </c>
    </row>
    <row r="38" spans="2:16">
      <c r="B38" s="6" t="s">
        <v>199</v>
      </c>
      <c r="C38" s="6">
        <v>3</v>
      </c>
      <c r="D38" s="8" t="s">
        <v>229</v>
      </c>
      <c r="E38" s="7" t="s">
        <v>13</v>
      </c>
      <c r="F38" s="9" t="s">
        <v>49</v>
      </c>
      <c r="G38" s="8">
        <v>31.05</v>
      </c>
      <c r="H38" s="10">
        <v>115000</v>
      </c>
      <c r="I38" s="10">
        <f t="shared" si="0"/>
        <v>3570750</v>
      </c>
      <c r="J38" s="10">
        <f t="shared" si="2"/>
        <v>119600</v>
      </c>
      <c r="K38" s="10">
        <f t="shared" si="3"/>
        <v>3713580</v>
      </c>
      <c r="L38" s="10">
        <v>128000</v>
      </c>
      <c r="M38" s="10">
        <f t="shared" si="1"/>
        <v>3974400</v>
      </c>
      <c r="N38" s="10">
        <f t="shared" si="4"/>
        <v>133120</v>
      </c>
      <c r="O38" s="10">
        <f t="shared" si="5"/>
        <v>4133376</v>
      </c>
      <c r="P38" s="12" t="s">
        <v>15</v>
      </c>
    </row>
    <row r="39" spans="2:16">
      <c r="B39" s="6" t="s">
        <v>199</v>
      </c>
      <c r="C39" s="6">
        <v>3</v>
      </c>
      <c r="D39" s="8" t="s">
        <v>230</v>
      </c>
      <c r="E39" s="7" t="s">
        <v>13</v>
      </c>
      <c r="F39" s="9" t="s">
        <v>49</v>
      </c>
      <c r="G39" s="8">
        <v>31.05</v>
      </c>
      <c r="H39" s="10">
        <v>115000</v>
      </c>
      <c r="I39" s="10">
        <f t="shared" si="0"/>
        <v>3570750</v>
      </c>
      <c r="J39" s="10">
        <f t="shared" si="2"/>
        <v>119600</v>
      </c>
      <c r="K39" s="10">
        <f t="shared" si="3"/>
        <v>3713580</v>
      </c>
      <c r="L39" s="10">
        <v>128000</v>
      </c>
      <c r="M39" s="10">
        <f t="shared" si="1"/>
        <v>3974400</v>
      </c>
      <c r="N39" s="10">
        <f t="shared" si="4"/>
        <v>133120</v>
      </c>
      <c r="O39" s="10">
        <f t="shared" si="5"/>
        <v>4133376</v>
      </c>
      <c r="P39" s="13" t="s">
        <v>21</v>
      </c>
    </row>
    <row r="40" spans="2:16">
      <c r="B40" s="6" t="s">
        <v>199</v>
      </c>
      <c r="C40" s="6">
        <v>3</v>
      </c>
      <c r="D40" s="8" t="s">
        <v>231</v>
      </c>
      <c r="E40" s="7" t="s">
        <v>13</v>
      </c>
      <c r="F40" s="9" t="s">
        <v>49</v>
      </c>
      <c r="G40" s="8">
        <v>31.05</v>
      </c>
      <c r="H40" s="10">
        <v>115000</v>
      </c>
      <c r="I40" s="10">
        <f t="shared" si="0"/>
        <v>3570750</v>
      </c>
      <c r="J40" s="10">
        <f t="shared" si="2"/>
        <v>119600</v>
      </c>
      <c r="K40" s="10">
        <f t="shared" si="3"/>
        <v>3713580</v>
      </c>
      <c r="L40" s="10">
        <v>128000</v>
      </c>
      <c r="M40" s="10">
        <f t="shared" si="1"/>
        <v>3974400</v>
      </c>
      <c r="N40" s="10">
        <f t="shared" si="4"/>
        <v>133120</v>
      </c>
      <c r="O40" s="10">
        <f t="shared" si="5"/>
        <v>4133376</v>
      </c>
      <c r="P40" s="13" t="s">
        <v>21</v>
      </c>
    </row>
    <row r="41" spans="2:16">
      <c r="B41" s="6" t="s">
        <v>199</v>
      </c>
      <c r="C41" s="6">
        <v>3</v>
      </c>
      <c r="D41" s="8" t="s">
        <v>232</v>
      </c>
      <c r="E41" s="7" t="s">
        <v>48</v>
      </c>
      <c r="F41" s="9" t="s">
        <v>49</v>
      </c>
      <c r="G41" s="8">
        <v>37.85</v>
      </c>
      <c r="H41" s="10">
        <v>116000</v>
      </c>
      <c r="I41" s="10">
        <f t="shared" si="0"/>
        <v>4390600</v>
      </c>
      <c r="J41" s="10">
        <f t="shared" si="2"/>
        <v>120640</v>
      </c>
      <c r="K41" s="10">
        <f t="shared" si="3"/>
        <v>4566224</v>
      </c>
      <c r="L41" s="10">
        <v>129000</v>
      </c>
      <c r="M41" s="10">
        <f t="shared" si="1"/>
        <v>4882650</v>
      </c>
      <c r="N41" s="10">
        <f t="shared" si="4"/>
        <v>134160</v>
      </c>
      <c r="O41" s="10">
        <f t="shared" si="5"/>
        <v>5077956</v>
      </c>
      <c r="P41" s="13" t="s">
        <v>21</v>
      </c>
    </row>
    <row r="42" spans="2:16">
      <c r="B42" s="6" t="s">
        <v>199</v>
      </c>
      <c r="C42" s="6">
        <v>4</v>
      </c>
      <c r="D42" s="8" t="s">
        <v>233</v>
      </c>
      <c r="E42" s="7" t="s">
        <v>13</v>
      </c>
      <c r="F42" s="9" t="s">
        <v>49</v>
      </c>
      <c r="G42" s="8">
        <v>37.9</v>
      </c>
      <c r="H42" s="10">
        <v>119000</v>
      </c>
      <c r="I42" s="10">
        <f t="shared" si="0"/>
        <v>4510100</v>
      </c>
      <c r="J42" s="10">
        <f t="shared" si="2"/>
        <v>123760</v>
      </c>
      <c r="K42" s="10">
        <f t="shared" si="3"/>
        <v>4690504</v>
      </c>
      <c r="L42" s="10">
        <v>131000</v>
      </c>
      <c r="M42" s="10">
        <f t="shared" si="1"/>
        <v>4964900</v>
      </c>
      <c r="N42" s="10">
        <f t="shared" si="4"/>
        <v>136240</v>
      </c>
      <c r="O42" s="10">
        <f t="shared" si="5"/>
        <v>5163496</v>
      </c>
      <c r="P42" s="12" t="s">
        <v>15</v>
      </c>
    </row>
    <row r="43" spans="2:16">
      <c r="B43" s="6" t="s">
        <v>199</v>
      </c>
      <c r="C43" s="6">
        <v>4</v>
      </c>
      <c r="D43" s="8" t="s">
        <v>234</v>
      </c>
      <c r="E43" s="7" t="s">
        <v>13</v>
      </c>
      <c r="F43" s="9" t="s">
        <v>49</v>
      </c>
      <c r="G43" s="8">
        <v>31.05</v>
      </c>
      <c r="H43" s="10">
        <v>118000</v>
      </c>
      <c r="I43" s="10">
        <f t="shared" si="0"/>
        <v>3663900</v>
      </c>
      <c r="J43" s="10">
        <f t="shared" si="2"/>
        <v>122720</v>
      </c>
      <c r="K43" s="10">
        <f t="shared" si="3"/>
        <v>3810456</v>
      </c>
      <c r="L43" s="10">
        <v>130000</v>
      </c>
      <c r="M43" s="10">
        <f t="shared" si="1"/>
        <v>4036500</v>
      </c>
      <c r="N43" s="10">
        <f t="shared" si="4"/>
        <v>135200</v>
      </c>
      <c r="O43" s="10">
        <f t="shared" si="5"/>
        <v>4197960</v>
      </c>
      <c r="P43" s="12" t="s">
        <v>15</v>
      </c>
    </row>
    <row r="44" spans="2:16">
      <c r="B44" s="6" t="s">
        <v>199</v>
      </c>
      <c r="C44" s="6">
        <v>4</v>
      </c>
      <c r="D44" s="8" t="s">
        <v>235</v>
      </c>
      <c r="E44" s="7" t="s">
        <v>13</v>
      </c>
      <c r="F44" s="9" t="s">
        <v>49</v>
      </c>
      <c r="G44" s="8">
        <v>31.05</v>
      </c>
      <c r="H44" s="10">
        <v>118000</v>
      </c>
      <c r="I44" s="10">
        <f t="shared" si="0"/>
        <v>3663900</v>
      </c>
      <c r="J44" s="10">
        <f t="shared" si="2"/>
        <v>122720</v>
      </c>
      <c r="K44" s="10">
        <f t="shared" si="3"/>
        <v>3810456</v>
      </c>
      <c r="L44" s="10">
        <v>130000</v>
      </c>
      <c r="M44" s="10">
        <f t="shared" si="1"/>
        <v>4036500</v>
      </c>
      <c r="N44" s="10">
        <f t="shared" si="4"/>
        <v>135200</v>
      </c>
      <c r="O44" s="10">
        <f t="shared" si="5"/>
        <v>4197960</v>
      </c>
      <c r="P44" s="12" t="s">
        <v>15</v>
      </c>
    </row>
    <row r="45" spans="2:16">
      <c r="B45" s="6" t="s">
        <v>199</v>
      </c>
      <c r="C45" s="6">
        <v>4</v>
      </c>
      <c r="D45" s="8" t="s">
        <v>236</v>
      </c>
      <c r="E45" s="7" t="s">
        <v>13</v>
      </c>
      <c r="F45" s="9" t="s">
        <v>49</v>
      </c>
      <c r="G45" s="8">
        <v>32.39</v>
      </c>
      <c r="H45" s="10">
        <v>118000</v>
      </c>
      <c r="I45" s="10">
        <f t="shared" si="0"/>
        <v>3822020</v>
      </c>
      <c r="J45" s="10">
        <f t="shared" si="2"/>
        <v>122720</v>
      </c>
      <c r="K45" s="10">
        <f t="shared" si="3"/>
        <v>3974900.8</v>
      </c>
      <c r="L45" s="10">
        <v>130000</v>
      </c>
      <c r="M45" s="10">
        <f t="shared" si="1"/>
        <v>4210700</v>
      </c>
      <c r="N45" s="10">
        <f t="shared" si="4"/>
        <v>135200</v>
      </c>
      <c r="O45" s="10">
        <f t="shared" si="5"/>
        <v>4379128</v>
      </c>
      <c r="P45" s="12" t="s">
        <v>15</v>
      </c>
    </row>
    <row r="46" spans="2:16">
      <c r="B46" s="6" t="s">
        <v>199</v>
      </c>
      <c r="C46" s="6">
        <v>4</v>
      </c>
      <c r="D46" s="8" t="s">
        <v>237</v>
      </c>
      <c r="E46" s="7" t="s">
        <v>13</v>
      </c>
      <c r="F46" s="9" t="s">
        <v>49</v>
      </c>
      <c r="G46" s="8">
        <v>32.53</v>
      </c>
      <c r="H46" s="10">
        <v>118000</v>
      </c>
      <c r="I46" s="10">
        <f t="shared" si="0"/>
        <v>3838540</v>
      </c>
      <c r="J46" s="10">
        <f t="shared" si="2"/>
        <v>122720</v>
      </c>
      <c r="K46" s="10">
        <f t="shared" si="3"/>
        <v>3992081.6</v>
      </c>
      <c r="L46" s="10">
        <v>130000</v>
      </c>
      <c r="M46" s="10">
        <f t="shared" si="1"/>
        <v>4228900</v>
      </c>
      <c r="N46" s="10">
        <f t="shared" si="4"/>
        <v>135200</v>
      </c>
      <c r="O46" s="10">
        <f t="shared" si="5"/>
        <v>4398056</v>
      </c>
      <c r="P46" s="12" t="s">
        <v>15</v>
      </c>
    </row>
    <row r="47" spans="2:16">
      <c r="B47" s="6" t="s">
        <v>199</v>
      </c>
      <c r="C47" s="6">
        <v>4</v>
      </c>
      <c r="D47" s="8" t="s">
        <v>238</v>
      </c>
      <c r="E47" s="7" t="s">
        <v>13</v>
      </c>
      <c r="F47" s="9" t="s">
        <v>49</v>
      </c>
      <c r="G47" s="8">
        <v>31.05</v>
      </c>
      <c r="H47" s="10">
        <v>118000</v>
      </c>
      <c r="I47" s="10">
        <f t="shared" si="0"/>
        <v>3663900</v>
      </c>
      <c r="J47" s="10">
        <f t="shared" si="2"/>
        <v>122720</v>
      </c>
      <c r="K47" s="10">
        <f t="shared" si="3"/>
        <v>3810456</v>
      </c>
      <c r="L47" s="10">
        <v>130000</v>
      </c>
      <c r="M47" s="10">
        <f t="shared" si="1"/>
        <v>4036500</v>
      </c>
      <c r="N47" s="10">
        <f t="shared" si="4"/>
        <v>135200</v>
      </c>
      <c r="O47" s="10">
        <f t="shared" si="5"/>
        <v>4197960</v>
      </c>
      <c r="P47" s="12" t="s">
        <v>15</v>
      </c>
    </row>
    <row r="48" spans="2:16">
      <c r="B48" s="6" t="s">
        <v>199</v>
      </c>
      <c r="C48" s="6">
        <v>4</v>
      </c>
      <c r="D48" s="8" t="s">
        <v>239</v>
      </c>
      <c r="E48" s="7" t="s">
        <v>13</v>
      </c>
      <c r="F48" s="9" t="s">
        <v>49</v>
      </c>
      <c r="G48" s="8">
        <v>31.05</v>
      </c>
      <c r="H48" s="10">
        <v>118000</v>
      </c>
      <c r="I48" s="10">
        <f t="shared" si="0"/>
        <v>3663900</v>
      </c>
      <c r="J48" s="10">
        <f t="shared" si="2"/>
        <v>122720</v>
      </c>
      <c r="K48" s="10">
        <f t="shared" si="3"/>
        <v>3810456</v>
      </c>
      <c r="L48" s="10">
        <v>130000</v>
      </c>
      <c r="M48" s="10">
        <f t="shared" si="1"/>
        <v>4036500</v>
      </c>
      <c r="N48" s="10">
        <f t="shared" si="4"/>
        <v>135200</v>
      </c>
      <c r="O48" s="10">
        <f t="shared" si="5"/>
        <v>4197960</v>
      </c>
      <c r="P48" s="13" t="s">
        <v>21</v>
      </c>
    </row>
    <row r="49" spans="2:16">
      <c r="B49" s="6" t="s">
        <v>199</v>
      </c>
      <c r="C49" s="6">
        <v>4</v>
      </c>
      <c r="D49" s="8" t="s">
        <v>240</v>
      </c>
      <c r="E49" s="7" t="s">
        <v>13</v>
      </c>
      <c r="F49" s="9" t="s">
        <v>49</v>
      </c>
      <c r="G49" s="8">
        <v>31.05</v>
      </c>
      <c r="H49" s="10">
        <v>118000</v>
      </c>
      <c r="I49" s="10">
        <f t="shared" si="0"/>
        <v>3663900</v>
      </c>
      <c r="J49" s="10">
        <f t="shared" si="2"/>
        <v>122720</v>
      </c>
      <c r="K49" s="10">
        <f t="shared" si="3"/>
        <v>3810456</v>
      </c>
      <c r="L49" s="10">
        <v>130000</v>
      </c>
      <c r="M49" s="10">
        <f t="shared" si="1"/>
        <v>4036500</v>
      </c>
      <c r="N49" s="10">
        <f t="shared" si="4"/>
        <v>135200</v>
      </c>
      <c r="O49" s="10">
        <f t="shared" si="5"/>
        <v>4197960</v>
      </c>
      <c r="P49" s="13" t="s">
        <v>21</v>
      </c>
    </row>
    <row r="50" spans="2:16">
      <c r="B50" s="6" t="s">
        <v>199</v>
      </c>
      <c r="C50" s="6">
        <v>4</v>
      </c>
      <c r="D50" s="8" t="s">
        <v>241</v>
      </c>
      <c r="E50" s="7" t="s">
        <v>13</v>
      </c>
      <c r="F50" s="9" t="s">
        <v>49</v>
      </c>
      <c r="G50" s="8">
        <v>31.05</v>
      </c>
      <c r="H50" s="10">
        <v>118000</v>
      </c>
      <c r="I50" s="10">
        <f t="shared" si="0"/>
        <v>3663900</v>
      </c>
      <c r="J50" s="10">
        <f t="shared" si="2"/>
        <v>122720</v>
      </c>
      <c r="K50" s="10">
        <f t="shared" si="3"/>
        <v>3810456</v>
      </c>
      <c r="L50" s="10">
        <v>130000</v>
      </c>
      <c r="M50" s="10">
        <f t="shared" si="1"/>
        <v>4036500</v>
      </c>
      <c r="N50" s="10">
        <f t="shared" si="4"/>
        <v>135200</v>
      </c>
      <c r="O50" s="10">
        <f t="shared" si="5"/>
        <v>4197960</v>
      </c>
      <c r="P50" s="13" t="s">
        <v>21</v>
      </c>
    </row>
    <row r="51" spans="2:16">
      <c r="B51" s="6" t="s">
        <v>199</v>
      </c>
      <c r="C51" s="6">
        <v>4</v>
      </c>
      <c r="D51" s="8" t="s">
        <v>242</v>
      </c>
      <c r="E51" s="7" t="s">
        <v>13</v>
      </c>
      <c r="F51" s="9" t="s">
        <v>49</v>
      </c>
      <c r="G51" s="8">
        <v>31.05</v>
      </c>
      <c r="H51" s="10">
        <v>118000</v>
      </c>
      <c r="I51" s="10">
        <f t="shared" si="0"/>
        <v>3663900</v>
      </c>
      <c r="J51" s="10">
        <f t="shared" si="2"/>
        <v>122720</v>
      </c>
      <c r="K51" s="10">
        <f t="shared" si="3"/>
        <v>3810456</v>
      </c>
      <c r="L51" s="10">
        <v>130000</v>
      </c>
      <c r="M51" s="10">
        <f t="shared" si="1"/>
        <v>4036500</v>
      </c>
      <c r="N51" s="10">
        <f t="shared" si="4"/>
        <v>135200</v>
      </c>
      <c r="O51" s="10">
        <f t="shared" si="5"/>
        <v>4197960</v>
      </c>
      <c r="P51" s="13" t="s">
        <v>21</v>
      </c>
    </row>
    <row r="52" spans="2:16">
      <c r="B52" s="6" t="s">
        <v>199</v>
      </c>
      <c r="C52" s="6">
        <v>4</v>
      </c>
      <c r="D52" s="8" t="s">
        <v>243</v>
      </c>
      <c r="E52" s="7" t="s">
        <v>48</v>
      </c>
      <c r="F52" s="7" t="s">
        <v>49</v>
      </c>
      <c r="G52" s="8">
        <v>37.85</v>
      </c>
      <c r="H52" s="10">
        <v>119000</v>
      </c>
      <c r="I52" s="10">
        <f t="shared" si="0"/>
        <v>4504150</v>
      </c>
      <c r="J52" s="10">
        <f t="shared" si="2"/>
        <v>123760</v>
      </c>
      <c r="K52" s="10">
        <f t="shared" si="3"/>
        <v>4684316</v>
      </c>
      <c r="L52" s="10">
        <v>131000</v>
      </c>
      <c r="M52" s="10">
        <f t="shared" si="1"/>
        <v>4958350</v>
      </c>
      <c r="N52" s="10">
        <f t="shared" si="4"/>
        <v>136240</v>
      </c>
      <c r="O52" s="10">
        <f t="shared" si="5"/>
        <v>5156684</v>
      </c>
      <c r="P52" s="13" t="s">
        <v>21</v>
      </c>
    </row>
    <row r="53" spans="5:6">
      <c r="E53" s="11"/>
      <c r="F53" s="11"/>
    </row>
  </sheetData>
  <mergeCells count="12">
    <mergeCell ref="H7:I7"/>
    <mergeCell ref="J7:K7"/>
    <mergeCell ref="L7:M7"/>
    <mergeCell ref="N7:O7"/>
    <mergeCell ref="B7:B8"/>
    <mergeCell ref="C7:C8"/>
    <mergeCell ref="D7:D8"/>
    <mergeCell ref="E7:E8"/>
    <mergeCell ref="F7:F8"/>
    <mergeCell ref="G7:G8"/>
    <mergeCell ref="P7:P8"/>
    <mergeCell ref="B2:P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AB</vt:lpstr>
      <vt:lpstr>C </vt:lpstr>
      <vt:lpstr>D</vt:lpstr>
      <vt:lpstr>E </vt:lpstr>
      <vt:lpstr>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小白兔 土拨鼠</dc:creator>
  <cp:lastModifiedBy>WPS_1650709177</cp:lastModifiedBy>
  <dcterms:created xsi:type="dcterms:W3CDTF">2024-10-15T05:31:00Z</dcterms:created>
  <cp:lastPrinted>2024-10-17T02:48:00Z</cp:lastPrinted>
  <dcterms:modified xsi:type="dcterms:W3CDTF">2025-05-16T05:04:29Z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A2FD3DE9634A4F71AA17113DBF62ADAC_13</vt:lpwstr>
  </property>
</Properties>
</file>